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 1 TRIM\WEB\"/>
    </mc:Choice>
  </mc:AlternateContent>
  <bookViews>
    <workbookView xWindow="360" yWindow="435" windowWidth="18675" windowHeight="8730" tabRatio="855"/>
  </bookViews>
  <sheets>
    <sheet name="Reporte" sheetId="4" r:id="rId1"/>
    <sheet name="Valtot LAB 2018" sheetId="10" r:id="rId2"/>
    <sheet name="Valtot LAB 2019" sheetId="11" r:id="rId3"/>
    <sheet name="ResumenEmp" sheetId="7" r:id="rId4"/>
    <sheet name="ReportePAIS" sheetId="8" r:id="rId5"/>
    <sheet name="Merc" sheetId="1" r:id="rId6"/>
    <sheet name="Datos" sheetId="3" r:id="rId7"/>
    <sheet name="Criterios de Busqueda" sheetId="2" r:id="rId8"/>
    <sheet name="ResumenEmp LAB" sheetId="9" r:id="rId9"/>
  </sheets>
  <definedNames>
    <definedName name="CalFin1">Reporte!$L$266</definedName>
    <definedName name="CalFin10">Reporte!#REF!</definedName>
    <definedName name="CalFin11">Reporte!#REF!</definedName>
    <definedName name="CalFin12">Reporte!#REF!</definedName>
    <definedName name="CalFin13">Reporte!#REF!</definedName>
    <definedName name="CalFin14">Reporte!#REF!</definedName>
    <definedName name="CalFin2">Reporte!$M$266</definedName>
    <definedName name="CalFin3">Reporte!$N$266</definedName>
    <definedName name="CalFin4">Reporte!$O$266</definedName>
    <definedName name="CalFin5">Reporte!#REF!</definedName>
    <definedName name="CalFin6">Reporte!#REF!</definedName>
    <definedName name="CalFin7">Reporte!#REF!</definedName>
    <definedName name="CalFin8">Reporte!#REF!</definedName>
    <definedName name="CalFin9">Reporte!#REF!</definedName>
    <definedName name="CalIni1">Reporte!$L$6</definedName>
    <definedName name="CalIni10">Reporte!#REF!</definedName>
    <definedName name="CalIni11">Reporte!#REF!</definedName>
    <definedName name="CalIni12">Reporte!#REF!</definedName>
    <definedName name="CalIni13">Reporte!#REF!</definedName>
    <definedName name="CalIni14">Reporte!#REF!</definedName>
    <definedName name="CalIni2">Reporte!$M$6</definedName>
    <definedName name="CalIni3">Reporte!$N$6</definedName>
    <definedName name="CalIni4">Reporte!$O$6</definedName>
    <definedName name="CalIni5">Reporte!#REF!</definedName>
    <definedName name="CalIni6">Reporte!#REF!</definedName>
    <definedName name="CalIni7">Reporte!#REF!</definedName>
    <definedName name="CalIni8">Reporte!#REF!</definedName>
    <definedName name="CalIni9">Reporte!#REF!</definedName>
    <definedName name="DatFin1">Reporte!$A$266</definedName>
    <definedName name="DatFin2">Reporte!$B$266</definedName>
    <definedName name="DatFin3">Reporte!$C$266</definedName>
    <definedName name="DatIni1">Reporte!$A$6</definedName>
    <definedName name="DatIni2">Reporte!$B$6</definedName>
    <definedName name="DatIni3">Reporte!$C$6</definedName>
    <definedName name="EFIN01DLLS">Reporte!#REF!</definedName>
    <definedName name="EFIN01PVE">Reporte!#REF!</definedName>
    <definedName name="EFIN02DLLS">Reporte!#REF!</definedName>
    <definedName name="EFIN02PVE">Reporte!#REF!</definedName>
    <definedName name="EINI01DLLS">Reporte!#REF!</definedName>
    <definedName name="EINI01PVE">Reporte!#REF!</definedName>
    <definedName name="EINI02DLLS">Reporte!#REF!</definedName>
    <definedName name="EINI02PVE">Reporte!#REF!</definedName>
    <definedName name="ElimFin">Reporte!$U$536</definedName>
    <definedName name="ElimIni">Reporte!#REF!</definedName>
    <definedName name="Form11">ReportePAIS!$A$6:$S$8</definedName>
    <definedName name="Form110">ReportePAIS!$A$265:$S$286</definedName>
    <definedName name="Form111">ReportePAIS!$A$293:$S$326</definedName>
    <definedName name="Form112">ReportePAIS!$A$333:$S$343</definedName>
    <definedName name="Form12">ReportePAIS!$A$15:$S$29</definedName>
    <definedName name="Form13">ReportePAIS!$A$36:$S$53</definedName>
    <definedName name="Form14">ReportePAIS!$A$60:$S$98</definedName>
    <definedName name="Form15">ReportePAIS!$A$105:$S$160</definedName>
    <definedName name="Form16">ReportePAIS!$A$167:$S$198</definedName>
    <definedName name="Form17">ReportePAIS!$A$205:$S$212</definedName>
    <definedName name="Form18">ReportePAIS!$A$219:$S$222</definedName>
    <definedName name="Form19">ReportePAIS!$A$229:$S$258</definedName>
    <definedName name="FormTot11">ReportePAIS!$C$9:$O$9</definedName>
    <definedName name="FormTot110">ReportePAIS!$C$287:$O$287</definedName>
    <definedName name="FormTot111">ReportePAIS!$C$327:$O$327</definedName>
    <definedName name="FormTot112">ReportePAIS!$C$344:$O$344</definedName>
    <definedName name="FormTot12">ReportePAIS!$C$30:$O$30</definedName>
    <definedName name="FormTot13">ReportePAIS!$C$54:$O$54</definedName>
    <definedName name="FormTot14">ReportePAIS!$C$99:$O$99</definedName>
    <definedName name="FormTot15">ReportePAIS!$C$161:$O$161</definedName>
    <definedName name="FormTot16">ReportePAIS!$C$199:$O$199</definedName>
    <definedName name="FormTot17">ReportePAIS!$C$213:$O$213</definedName>
    <definedName name="FormTot18">ReportePAIS!$C$223:$O$223</definedName>
    <definedName name="FormTot19">ReportePAIS!$C$259:$O$259</definedName>
    <definedName name="MonExtInc11">Reporte!#REF!</definedName>
    <definedName name="MonExtInc21">Reporte!#REF!</definedName>
    <definedName name="nombre10a1">Reporte!#REF!</definedName>
    <definedName name="nombre12a1">Reporte!#REF!</definedName>
    <definedName name="nombre13a1">Reporte!#REF!</definedName>
    <definedName name="nombre14a1">Reporte!#REF!</definedName>
    <definedName name="nombre1a1">Reporte!$D$6:$D$266</definedName>
    <definedName name="nombre2a1">Reporte!$F$6:$F$266</definedName>
    <definedName name="nombre3a1">Reporte!$H$6:$H$266</definedName>
    <definedName name="nombre4a1">Reporte!$J$6:$J$266</definedName>
    <definedName name="nombre5a1">Reporte!$L$6:$L$266</definedName>
    <definedName name="nombre6a1">Reporte!$M$6:$M$266</definedName>
    <definedName name="nombre7a1">Reporte!#REF!</definedName>
    <definedName name="nombre8a1">Reporte!#REF!</definedName>
    <definedName name="nombre9a1">Reporte!#REF!</definedName>
    <definedName name="NomInc10a1">Reporte!#REF!</definedName>
    <definedName name="NomInc1a1">Reporte!$E$6:$E$266</definedName>
    <definedName name="NomInc2a1">Reporte!$G$6:$G$266</definedName>
    <definedName name="NomInc3a1">Reporte!$I$6:$I$266</definedName>
    <definedName name="NomInc4a1">Reporte!$K$6:$K$266</definedName>
    <definedName name="NomInc7a1">Reporte!#REF!</definedName>
    <definedName name="NomInc8a1">Reporte!#REF!</definedName>
    <definedName name="NomInc9a1">Reporte!#REF!</definedName>
    <definedName name="NomTot10a1">Reporte!#REF!</definedName>
    <definedName name="NomTot12a1">Reporte!#REF!</definedName>
    <definedName name="NomTot13a1">Reporte!#REF!</definedName>
    <definedName name="NomTot14a1">Reporte!#REF!</definedName>
    <definedName name="NomTot1a1">Reporte!$D$267</definedName>
    <definedName name="NomTot2a1">Reporte!$F$267</definedName>
    <definedName name="NomTot3a1">Reporte!$H$267</definedName>
    <definedName name="NomTot4a1">Reporte!$J$267</definedName>
    <definedName name="NomTot5a1">Reporte!$L$267</definedName>
    <definedName name="NomTot6a1">Reporte!$M$267</definedName>
    <definedName name="NomTot7a1">Reporte!#REF!</definedName>
    <definedName name="NomTot8a1">Reporte!#REF!</definedName>
    <definedName name="NomTot9a1">Reporte!#REF!</definedName>
    <definedName name="PFin1">ResumenEmp!$B$55</definedName>
    <definedName name="PFin10">ResumenEmp!#REF!</definedName>
    <definedName name="PFin11">ResumenEmp!$H$55</definedName>
    <definedName name="PFin12">ResumenEmp!$I$55</definedName>
    <definedName name="PFin13">ResumenEmp!#REF!</definedName>
    <definedName name="PFin14">ResumenEmp!#REF!</definedName>
    <definedName name="PFin15">ResumenEmp!#REF!</definedName>
    <definedName name="PFin16">ResumenEmp!#REF!</definedName>
    <definedName name="PFin17">ResumenEmp!$J$55</definedName>
    <definedName name="PFin18">ResumenEmp!$K$55</definedName>
    <definedName name="PFin19">ResumenEmp!#REF!</definedName>
    <definedName name="PFin2">ResumenEmp!$D$55</definedName>
    <definedName name="PFin20">ResumenEmp!#REF!</definedName>
    <definedName name="PFin21">ResumenEmp!#REF!</definedName>
    <definedName name="PFin22">ResumenEmp!#REF!</definedName>
    <definedName name="PFin23">ResumenEmp!#REF!</definedName>
    <definedName name="PFin24">ResumenEmp!#REF!</definedName>
    <definedName name="PFin25">ResumenEmp!#REF!</definedName>
    <definedName name="PFin26">ResumenEmp!#REF!</definedName>
    <definedName name="PFin27">ResumenEmp!#REF!</definedName>
    <definedName name="PFin28">ResumenEmp!#REF!</definedName>
    <definedName name="PFin29">ResumenEmp!#REF!</definedName>
    <definedName name="PFin3">ResumenEmp!$F$55</definedName>
    <definedName name="PFin4">ResumenEmp!$G$55</definedName>
    <definedName name="PFin5">ResumenEmp!$C$55</definedName>
    <definedName name="PFin6">ResumenEmp!$E$55</definedName>
    <definedName name="PFin7">ResumenEmp!#REF!</definedName>
    <definedName name="PFin8">ResumenEmp!#REF!</definedName>
    <definedName name="PFin9">ResumenEmp!#REF!</definedName>
    <definedName name="PFinalizo">Merc!$BJ$371</definedName>
    <definedName name="PFinCol1">Reporte!#REF!</definedName>
    <definedName name="PFinCol2">Reporte!#REF!</definedName>
    <definedName name="PFinDLLS011">Reporte!#REF!</definedName>
    <definedName name="PFinDLLS021">Reporte!#REF!</definedName>
    <definedName name="PFinPVE011">Reporte!#REF!</definedName>
    <definedName name="PFinPVE021">Reporte!#REF!</definedName>
    <definedName name="PIni1">ResumenEmp!$B$6</definedName>
    <definedName name="PIni10">ResumenEmp!#REF!</definedName>
    <definedName name="PIni11">ResumenEmp!$H$6</definedName>
    <definedName name="PIni12">ResumenEmp!$I$6</definedName>
    <definedName name="PIni13">ResumenEmp!#REF!</definedName>
    <definedName name="PIni14">ResumenEmp!#REF!</definedName>
    <definedName name="PIni15">ResumenEmp!#REF!</definedName>
    <definedName name="PIni16">ResumenEmp!#REF!</definedName>
    <definedName name="PIni17">ResumenEmp!$J$6</definedName>
    <definedName name="PIni18">ResumenEmp!$K$6</definedName>
    <definedName name="PIni19">ResumenEmp!#REF!</definedName>
    <definedName name="PIni2">ResumenEmp!$D$6</definedName>
    <definedName name="PIni20">ResumenEmp!#REF!</definedName>
    <definedName name="PIni21">ResumenEmp!#REF!</definedName>
    <definedName name="PIni22">ResumenEmp!#REF!</definedName>
    <definedName name="PIni23">ResumenEmp!#REF!</definedName>
    <definedName name="PIni24">ResumenEmp!#REF!</definedName>
    <definedName name="PIni25">ResumenEmp!#REF!</definedName>
    <definedName name="PIni26">ResumenEmp!#REF!</definedName>
    <definedName name="PIni27">ResumenEmp!#REF!</definedName>
    <definedName name="PIni28">ResumenEmp!#REF!</definedName>
    <definedName name="PIni29">ResumenEmp!#REF!</definedName>
    <definedName name="PIni3">ResumenEmp!$F$6</definedName>
    <definedName name="PIni4">ResumenEmp!$G$6</definedName>
    <definedName name="PIni5">ResumenEmp!$C$6</definedName>
    <definedName name="PIni6">ResumenEmp!$E$6</definedName>
    <definedName name="PIni7">ResumenEmp!#REF!</definedName>
    <definedName name="PIni8">ResumenEmp!#REF!</definedName>
    <definedName name="PIni9">ResumenEmp!#REF!</definedName>
    <definedName name="PInicio">Merc!#REF!</definedName>
    <definedName name="PIniCol1">Reporte!#REF!</definedName>
    <definedName name="PIniCol2">Reporte!#REF!</definedName>
    <definedName name="PIniDLLS011">Reporte!#REF!</definedName>
    <definedName name="PIniDLLS021">Reporte!#REF!</definedName>
    <definedName name="PIniPVE011">Reporte!#REF!</definedName>
    <definedName name="PIniPVE021">Reporte!#REF!</definedName>
    <definedName name="PPVE1">Reporte!#REF!</definedName>
    <definedName name="PVEInc11">Reporte!#REF!</definedName>
    <definedName name="PVEInc21">Reporte!#REF!</definedName>
    <definedName name="REFIN01DLLS">#REF!</definedName>
    <definedName name="REFIN01PVE">#REF!</definedName>
    <definedName name="REFIN02DLLS">#REF!</definedName>
    <definedName name="REFIN02PVE">#REF!</definedName>
    <definedName name="REINI01DLLS">#REF!</definedName>
    <definedName name="REINI01PVE">#REF!</definedName>
    <definedName name="REINI02DLLS">#REF!</definedName>
    <definedName name="REINI02PVE">#REF!</definedName>
    <definedName name="RFin1">#REF!</definedName>
    <definedName name="RFin10">#REF!</definedName>
    <definedName name="RFin11">#REF!</definedName>
    <definedName name="RFin12">#REF!</definedName>
    <definedName name="RFin13">#REF!</definedName>
    <definedName name="RFin14">#REF!</definedName>
    <definedName name="RFin15">#REF!</definedName>
    <definedName name="RFin16">#REF!</definedName>
    <definedName name="RFin17">#REF!</definedName>
    <definedName name="RFin18">#REF!</definedName>
    <definedName name="RFin19">#REF!</definedName>
    <definedName name="RFin2">#REF!</definedName>
    <definedName name="RFin20">#REF!</definedName>
    <definedName name="RFin21">#REF!</definedName>
    <definedName name="RFin22">#REF!</definedName>
    <definedName name="RFin23">#REF!</definedName>
    <definedName name="RFin24">#REF!</definedName>
    <definedName name="RFin25">#REF!</definedName>
    <definedName name="RFin26">#REF!</definedName>
    <definedName name="RFin27">#REF!</definedName>
    <definedName name="RFin28">#REF!</definedName>
    <definedName name="RFin29">#REF!</definedName>
    <definedName name="RFin3">#REF!</definedName>
    <definedName name="RFin4">#REF!</definedName>
    <definedName name="RFin5">#REF!</definedName>
    <definedName name="RFin6">#REF!</definedName>
    <definedName name="RFin7">#REF!</definedName>
    <definedName name="RFin8">#REF!</definedName>
    <definedName name="RFin9">#REF!</definedName>
    <definedName name="RIni1">#REF!</definedName>
    <definedName name="RIni10">#REF!</definedName>
    <definedName name="RIni11">#REF!</definedName>
    <definedName name="RIni12">#REF!</definedName>
    <definedName name="RIni13">#REF!</definedName>
    <definedName name="RIni14">#REF!</definedName>
    <definedName name="RIni15">#REF!</definedName>
    <definedName name="RIni16">#REF!</definedName>
    <definedName name="RIni17">#REF!</definedName>
    <definedName name="RIni18">#REF!</definedName>
    <definedName name="RIni19">#REF!</definedName>
    <definedName name="RIni2">#REF!</definedName>
    <definedName name="RIni20">#REF!</definedName>
    <definedName name="RIni21">#REF!</definedName>
    <definedName name="RIni22">#REF!</definedName>
    <definedName name="RIni23">#REF!</definedName>
    <definedName name="RIni24">#REF!</definedName>
    <definedName name="RIni25">#REF!</definedName>
    <definedName name="RIni26">#REF!</definedName>
    <definedName name="RIni27">#REF!</definedName>
    <definedName name="RIni28">#REF!</definedName>
    <definedName name="RIni29">#REF!</definedName>
    <definedName name="RIni3">#REF!</definedName>
    <definedName name="RIni4">#REF!</definedName>
    <definedName name="RIni5">#REF!</definedName>
    <definedName name="RIni6">#REF!</definedName>
    <definedName name="RIni7">#REF!</definedName>
    <definedName name="RIni8">#REF!</definedName>
    <definedName name="RIni9">#REF!</definedName>
    <definedName name="RPAIS2EFIN01DLLS">ReportePAIS!#REF!</definedName>
    <definedName name="RPAIS2EFIN02DLLS">ReportePAIS!#REF!</definedName>
    <definedName name="RPAIS2EINI01DLLS">ReportePAIS!#REF!</definedName>
    <definedName name="RPAIS2EINI02DLLS">ReportePAIS!#REF!</definedName>
    <definedName name="RPAIS2FINDLLS011">ReportePAIS!#REF!</definedName>
    <definedName name="RPAIS2FINDLLS021">ReportePAIS!#REF!</definedName>
    <definedName name="RPAIS2INIDLLS011">ReportePAIS!#REF!</definedName>
    <definedName name="RPAIS2INIDLLS021">ReportePAIS!#REF!</definedName>
    <definedName name="RPAIS2MonExtInc11">ReportePAIS!#REF!</definedName>
    <definedName name="RPAIS2MonExtInc21">ReportePAIS!#REF!</definedName>
    <definedName name="RPAIS2nombre10a1">ReportePAIS!#REF!</definedName>
    <definedName name="RPAIS2nombre12a1">ReportePAIS!#REF!</definedName>
    <definedName name="RPAIS2nombre13a1">ReportePAIS!#REF!</definedName>
    <definedName name="RPAIS2nombre14a1">ReportePAIS!#REF!</definedName>
    <definedName name="RPAIS2nombre1a1">ReportePAIS!$D$333:$D$343</definedName>
    <definedName name="RPAIS2nombre2a1">ReportePAIS!$F$333:$F$343</definedName>
    <definedName name="RPAIS2nombre3a1">ReportePAIS!$H$333:$H$343</definedName>
    <definedName name="RPAIS2nombre4a1">ReportePAIS!$J$333:$J$343</definedName>
    <definedName name="RPAIS2nombre5a1">ReportePAIS!$L$333:$L$343</definedName>
    <definedName name="RPAIS2nombre6a1">ReportePAIS!$M$333:$M$343</definedName>
    <definedName name="RPAIS2nombre7a1">ReportePAIS!#REF!</definedName>
    <definedName name="RPAIS2nombre8a1">ReportePAIS!#REF!</definedName>
    <definedName name="RPAIS2nombre9a1">ReportePAIS!#REF!</definedName>
    <definedName name="RPAIS2NomInc10a1">ReportePAIS!#REF!</definedName>
    <definedName name="RPAIS2NomInc1a1">ReportePAIS!$E$333:$E$343</definedName>
    <definedName name="RPAIS2NomInc2a1">ReportePAIS!$G$333:$G$343</definedName>
    <definedName name="RPAIS2NomInc3a1">ReportePAIS!$I$333:$I$343</definedName>
    <definedName name="RPAIS2NomInc4a1">ReportePAIS!$K$333:$K$343</definedName>
    <definedName name="RPAIS2NomInc7a1">ReportePAIS!#REF!</definedName>
    <definedName name="RPAIS2NomInc8a1">ReportePAIS!#REF!</definedName>
    <definedName name="RPAIS2NomInc9a1">ReportePAIS!#REF!</definedName>
    <definedName name="RPAIS2NomTot10a1">ReportePAIS!#REF!</definedName>
    <definedName name="RPAIS2NomTot12a1">ReportePAIS!#REF!</definedName>
    <definedName name="RPAIS2NomTot13a1">ReportePAIS!#REF!</definedName>
    <definedName name="RPAIS2NomTot14a1">ReportePAIS!#REF!</definedName>
    <definedName name="RPAIS2NomTot1a1">ReportePAIS!$D$344</definedName>
    <definedName name="RPAIS2NomTot2a1">ReportePAIS!$F$344</definedName>
    <definedName name="RPAIS2NomTot3a1">ReportePAIS!$H$344</definedName>
    <definedName name="RPAIS2NomTot4a1">ReportePAIS!$J$344</definedName>
    <definedName name="RPAIS2NomTot5a1">ReportePAIS!$L$344</definedName>
    <definedName name="RPAIS2NomTot6a1">ReportePAIS!$M$344</definedName>
    <definedName name="RPAIS2NomTot7a1">ReportePAIS!#REF!</definedName>
    <definedName name="RPAIS2NomTot8a1">ReportePAIS!#REF!</definedName>
    <definedName name="RPAIS2NomTot9a1">ReportePAIS!#REF!</definedName>
    <definedName name="RPAIS2TOTDLLS011">ReportePAIS!#REF!</definedName>
    <definedName name="RPAIS2TOTDLLS021">ReportePAIS!#REF!</definedName>
    <definedName name="RPAISCalFin1">ReportePAIS!$L$326</definedName>
    <definedName name="RPAISCalFin10">ReportePAIS!#REF!</definedName>
    <definedName name="RPAISCalFin11">ReportePAIS!#REF!</definedName>
    <definedName name="RPAISCalFin12">ReportePAIS!#REF!</definedName>
    <definedName name="RPAISCalFin13">ReportePAIS!#REF!</definedName>
    <definedName name="RPAISCalFin14">ReportePAIS!#REF!</definedName>
    <definedName name="RPAISCalFin2">ReportePAIS!$M$326</definedName>
    <definedName name="RPAISCalFin3">ReportePAIS!$N$326</definedName>
    <definedName name="RPAISCalFin4">ReportePAIS!$O$326</definedName>
    <definedName name="RPAISCalFin5">ReportePAIS!#REF!</definedName>
    <definedName name="RPAISCalFin6">ReportePAIS!#REF!</definedName>
    <definedName name="RPAISCalFin7">ReportePAIS!#REF!</definedName>
    <definedName name="RPAISCalFin8">ReportePAIS!#REF!</definedName>
    <definedName name="RPAISCalFin9">ReportePAIS!#REF!</definedName>
    <definedName name="RPAISCalIni1">ReportePAIS!$L$6</definedName>
    <definedName name="RPAISCalIni10">ReportePAIS!#REF!</definedName>
    <definedName name="RPAISCalIni11">ReportePAIS!#REF!</definedName>
    <definedName name="RPAISCalIni12">ReportePAIS!#REF!</definedName>
    <definedName name="RPAISCalIni13">ReportePAIS!#REF!</definedName>
    <definedName name="RPAISCalIni14">ReportePAIS!#REF!</definedName>
    <definedName name="RPAISCalIni2">ReportePAIS!$M$6</definedName>
    <definedName name="RPAISCalIni3">ReportePAIS!$N$6</definedName>
    <definedName name="RPAISCalIni4">ReportePAIS!$O$6</definedName>
    <definedName name="RPAISCalIni5">ReportePAIS!#REF!</definedName>
    <definedName name="RPAISCalIni6">ReportePAIS!#REF!</definedName>
    <definedName name="RPAISCalIni7">ReportePAIS!#REF!</definedName>
    <definedName name="RPAISCalIni8">ReportePAIS!#REF!</definedName>
    <definedName name="RPAISCalIni9">ReportePAIS!#REF!</definedName>
    <definedName name="RPAISDatFin1">ReportePAIS!#REF!</definedName>
    <definedName name="RPAISDatFin2">ReportePAIS!$B$326</definedName>
    <definedName name="RPAISDatFin3">ReportePAIS!$C$326</definedName>
    <definedName name="RPAISDatIni1">ReportePAIS!#REF!</definedName>
    <definedName name="RPAISDatIni2">ReportePAIS!$B$6</definedName>
    <definedName name="RPAISDatIni3">ReportePAIS!$C$6</definedName>
    <definedName name="RPAISEFIN01DLLS">ReportePAIS!#REF!</definedName>
    <definedName name="RPAISEFIN01PVE">ReportePAIS!#REF!</definedName>
    <definedName name="RPAISEFIN02DLLS">ReportePAIS!#REF!</definedName>
    <definedName name="RPAISEFIN02PVE">ReportePAIS!#REF!</definedName>
    <definedName name="RPAISEINI01DLLS">ReportePAIS!#REF!</definedName>
    <definedName name="RPAISEINI01PVE">ReportePAIS!#REF!</definedName>
    <definedName name="RPAISEINI02DLLS">ReportePAIS!#REF!</definedName>
    <definedName name="RPAISEINI02PVE">ReportePAIS!#REF!</definedName>
    <definedName name="RPAISElimFin">ReportePAIS!#REF!</definedName>
    <definedName name="RPAISElimIni">ReportePAIS!#REF!</definedName>
    <definedName name="RPAISFin1">ReportePAIS!#REF!</definedName>
    <definedName name="RPAISFin1A">ReportePAIS!$A$326</definedName>
    <definedName name="RPAISFin2">ReportePAIS!#REF!</definedName>
    <definedName name="RPAISFin2A">ReportePAIS!$U$326</definedName>
    <definedName name="RPAISFinCol1">ReportePAIS!#REF!</definedName>
    <definedName name="RPAISFinCol2">ReportePAIS!#REF!</definedName>
    <definedName name="RPAISFINDLLS011">ReportePAIS!#REF!</definedName>
    <definedName name="RPAISFINDLLS0110">ReportePAIS!#REF!</definedName>
    <definedName name="RPAISFINDLLS0111">ReportePAIS!#REF!</definedName>
    <definedName name="RPAISFINDLLS012">ReportePAIS!#REF!</definedName>
    <definedName name="RPAISFINDLLS013">ReportePAIS!#REF!</definedName>
    <definedName name="RPAISFINDLLS014">ReportePAIS!#REF!</definedName>
    <definedName name="RPAISFINDLLS015">ReportePAIS!#REF!</definedName>
    <definedName name="RPAISFINDLLS016">ReportePAIS!#REF!</definedName>
    <definedName name="RPAISFINDLLS017">ReportePAIS!#REF!</definedName>
    <definedName name="RPAISFINDLLS018">ReportePAIS!#REF!</definedName>
    <definedName name="RPAISFINDLLS019">ReportePAIS!#REF!</definedName>
    <definedName name="RPAISFINDLLS021">ReportePAIS!#REF!</definedName>
    <definedName name="RPAISFINDLLS0210">ReportePAIS!#REF!</definedName>
    <definedName name="RPAISFINDLLS0211">ReportePAIS!#REF!</definedName>
    <definedName name="RPAISFINDLLS022">ReportePAIS!#REF!</definedName>
    <definedName name="RPAISFINDLLS023">ReportePAIS!#REF!</definedName>
    <definedName name="RPAISFINDLLS024">ReportePAIS!#REF!</definedName>
    <definedName name="RPAISFINDLLS025">ReportePAIS!#REF!</definedName>
    <definedName name="RPAISFINDLLS026">ReportePAIS!#REF!</definedName>
    <definedName name="RPAISFINDLLS027">ReportePAIS!#REF!</definedName>
    <definedName name="RPAISFINDLLS028">ReportePAIS!#REF!</definedName>
    <definedName name="RPAISFINDLLS029">ReportePAIS!#REF!</definedName>
    <definedName name="RPAISFINPVE011">ReportePAIS!#REF!</definedName>
    <definedName name="RPAISFINPVE0110">ReportePAIS!#REF!</definedName>
    <definedName name="RPAISFINPVE0111">ReportePAIS!#REF!</definedName>
    <definedName name="RPAISFINPVE0112">ReportePAIS!#REF!</definedName>
    <definedName name="RPAISFINPVE012">ReportePAIS!#REF!</definedName>
    <definedName name="RPAISFINPVE013">ReportePAIS!#REF!</definedName>
    <definedName name="RPAISFINPVE014">ReportePAIS!#REF!</definedName>
    <definedName name="RPAISFINPVE015">ReportePAIS!#REF!</definedName>
    <definedName name="RPAISFINPVE016">ReportePAIS!#REF!</definedName>
    <definedName name="RPAISFINPVE017">ReportePAIS!#REF!</definedName>
    <definedName name="RPAISFINPVE018">ReportePAIS!#REF!</definedName>
    <definedName name="RPAISFINPVE019">ReportePAIS!#REF!</definedName>
    <definedName name="RPAISFINPVE021">ReportePAIS!#REF!</definedName>
    <definedName name="RPAISFINPVE0210">ReportePAIS!#REF!</definedName>
    <definedName name="RPAISFINPVE0211">ReportePAIS!#REF!</definedName>
    <definedName name="RPAISFINPVE0212">ReportePAIS!#REF!</definedName>
    <definedName name="RPAISFINPVE022">ReportePAIS!#REF!</definedName>
    <definedName name="RPAISFINPVE023">ReportePAIS!#REF!</definedName>
    <definedName name="RPAISFINPVE024">ReportePAIS!#REF!</definedName>
    <definedName name="RPAISFINPVE025">ReportePAIS!#REF!</definedName>
    <definedName name="RPAISFINPVE026">ReportePAIS!#REF!</definedName>
    <definedName name="RPAISFINPVE027">ReportePAIS!#REF!</definedName>
    <definedName name="RPAISFINPVE028">ReportePAIS!#REF!</definedName>
    <definedName name="RPAISFINPVE029">ReportePAIS!#REF!</definedName>
    <definedName name="RPAISIni1">ReportePAIS!#REF!</definedName>
    <definedName name="RPAISIni1A">ReportePAIS!$A$6</definedName>
    <definedName name="RPAISIni2">ReportePAIS!#REF!</definedName>
    <definedName name="RPAISIni2A">ReportePAIS!$U$6</definedName>
    <definedName name="RPAISIniCol1">ReportePAIS!#REF!</definedName>
    <definedName name="RPAISIniCol2">ReportePAIS!#REF!</definedName>
    <definedName name="RPAISINIDLLS011">ReportePAIS!#REF!</definedName>
    <definedName name="RPAISINIDLLS0110">ReportePAIS!#REF!</definedName>
    <definedName name="RPAISINIDLLS0111">ReportePAIS!#REF!</definedName>
    <definedName name="RPAISINIDLLS012">ReportePAIS!#REF!</definedName>
    <definedName name="RPAISINIDLLS013">ReportePAIS!#REF!</definedName>
    <definedName name="RPAISINIDLLS014">ReportePAIS!#REF!</definedName>
    <definedName name="RPAISINIDLLS015">ReportePAIS!#REF!</definedName>
    <definedName name="RPAISINIDLLS016">ReportePAIS!#REF!</definedName>
    <definedName name="RPAISINIDLLS017">ReportePAIS!#REF!</definedName>
    <definedName name="RPAISINIDLLS018">ReportePAIS!#REF!</definedName>
    <definedName name="RPAISINIDLLS019">ReportePAIS!#REF!</definedName>
    <definedName name="RPAISINIDLLS021">ReportePAIS!#REF!</definedName>
    <definedName name="RPAISINIDLLS0210">ReportePAIS!#REF!</definedName>
    <definedName name="RPAISINIDLLS0211">ReportePAIS!#REF!</definedName>
    <definedName name="RPAISINIDLLS022">ReportePAIS!#REF!</definedName>
    <definedName name="RPAISINIDLLS023">ReportePAIS!#REF!</definedName>
    <definedName name="RPAISINIDLLS024">ReportePAIS!#REF!</definedName>
    <definedName name="RPAISINIDLLS025">ReportePAIS!#REF!</definedName>
    <definedName name="RPAISINIDLLS026">ReportePAIS!#REF!</definedName>
    <definedName name="RPAISINIDLLS027">ReportePAIS!#REF!</definedName>
    <definedName name="RPAISINIDLLS028">ReportePAIS!#REF!</definedName>
    <definedName name="RPAISINIDLLS029">ReportePAIS!#REF!</definedName>
    <definedName name="RPAISINIPVE011">ReportePAIS!#REF!</definedName>
    <definedName name="RPAISINIPVE0110">ReportePAIS!#REF!</definedName>
    <definedName name="RPAISINIPVE0111">ReportePAIS!#REF!</definedName>
    <definedName name="RPAISINIPVE0112">ReportePAIS!#REF!</definedName>
    <definedName name="RPAISINIPVE012">ReportePAIS!#REF!</definedName>
    <definedName name="RPAISINIPVE013">ReportePAIS!#REF!</definedName>
    <definedName name="RPAISINIPVE014">ReportePAIS!#REF!</definedName>
    <definedName name="RPAISINIPVE015">ReportePAIS!#REF!</definedName>
    <definedName name="RPAISINIPVE016">ReportePAIS!#REF!</definedName>
    <definedName name="RPAISINIPVE017">ReportePAIS!#REF!</definedName>
    <definedName name="RPAISINIPVE018">ReportePAIS!#REF!</definedName>
    <definedName name="RPAISINIPVE019">ReportePAIS!#REF!</definedName>
    <definedName name="RPAISINIPVE021">ReportePAIS!#REF!</definedName>
    <definedName name="RPAISINIPVE0210">ReportePAIS!#REF!</definedName>
    <definedName name="RPAISINIPVE0211">ReportePAIS!#REF!</definedName>
    <definedName name="RPAISINIPVE0212">ReportePAIS!#REF!</definedName>
    <definedName name="RPAISINIPVE022">ReportePAIS!#REF!</definedName>
    <definedName name="RPAISINIPVE023">ReportePAIS!#REF!</definedName>
    <definedName name="RPAISINIPVE024">ReportePAIS!#REF!</definedName>
    <definedName name="RPAISINIPVE025">ReportePAIS!#REF!</definedName>
    <definedName name="RPAISINIPVE026">ReportePAIS!#REF!</definedName>
    <definedName name="RPAISINIPVE027">ReportePAIS!#REF!</definedName>
    <definedName name="RPAISINIPVE028">ReportePAIS!#REF!</definedName>
    <definedName name="RPAISINIPVE029">ReportePAIS!#REF!</definedName>
    <definedName name="RPAISMonExtInc11">ReportePAIS!#REF!</definedName>
    <definedName name="RPAISMonExtInc110">ReportePAIS!#REF!</definedName>
    <definedName name="RPAISMonExtInc111">ReportePAIS!#REF!</definedName>
    <definedName name="RPAISMonExtInc12">ReportePAIS!#REF!</definedName>
    <definedName name="RPAISMonExtInc13">ReportePAIS!#REF!</definedName>
    <definedName name="RPAISMonExtInc14">ReportePAIS!#REF!</definedName>
    <definedName name="RPAISMonExtInc15">ReportePAIS!#REF!</definedName>
    <definedName name="RPAISMonExtInc16">ReportePAIS!#REF!</definedName>
    <definedName name="RPAISMonExtInc17">ReportePAIS!#REF!</definedName>
    <definedName name="RPAISMonExtInc18">ReportePAIS!#REF!</definedName>
    <definedName name="RPAISMonExtInc19">ReportePAIS!#REF!</definedName>
    <definedName name="RPAISMonExtInc21">ReportePAIS!#REF!</definedName>
    <definedName name="RPAISMonExtInc210">ReportePAIS!#REF!</definedName>
    <definedName name="RPAISMonExtInc211">ReportePAIS!#REF!</definedName>
    <definedName name="RPAISMonExtInc22">ReportePAIS!#REF!</definedName>
    <definedName name="RPAISMonExtInc23">ReportePAIS!#REF!</definedName>
    <definedName name="RPAISMonExtInc24">ReportePAIS!#REF!</definedName>
    <definedName name="RPAISMonExtInc25">ReportePAIS!#REF!</definedName>
    <definedName name="RPAISMonExtInc26">ReportePAIS!#REF!</definedName>
    <definedName name="RPAISMonExtInc27">ReportePAIS!#REF!</definedName>
    <definedName name="RPAISMonExtInc28">ReportePAIS!#REF!</definedName>
    <definedName name="RPAISMonExtInc29">ReportePAIS!#REF!</definedName>
    <definedName name="RPAISnombre10a1">ReportePAIS!#REF!</definedName>
    <definedName name="RPAISnombre10a10">ReportePAIS!#REF!</definedName>
    <definedName name="RPAISnombre10a11">ReportePAIS!#REF!</definedName>
    <definedName name="RPAISnombre10a2">ReportePAIS!#REF!</definedName>
    <definedName name="RPAISnombre10a3">ReportePAIS!#REF!</definedName>
    <definedName name="RPAISnombre10a4">ReportePAIS!#REF!</definedName>
    <definedName name="RPAISnombre10a5">ReportePAIS!#REF!</definedName>
    <definedName name="RPAISnombre10a6">ReportePAIS!#REF!</definedName>
    <definedName name="RPAISnombre10a7">ReportePAIS!#REF!</definedName>
    <definedName name="RPAISnombre10a8">ReportePAIS!#REF!</definedName>
    <definedName name="RPAISnombre10a9">ReportePAIS!#REF!</definedName>
    <definedName name="RPAISnombre12a1">ReportePAIS!#REF!</definedName>
    <definedName name="RPAISnombre12a10">ReportePAIS!#REF!</definedName>
    <definedName name="RPAISnombre12a11">ReportePAIS!#REF!</definedName>
    <definedName name="RPAISnombre12a2">ReportePAIS!#REF!</definedName>
    <definedName name="RPAISnombre12a3">ReportePAIS!#REF!</definedName>
    <definedName name="RPAISnombre12a4">ReportePAIS!#REF!</definedName>
    <definedName name="RPAISnombre12a5">ReportePAIS!#REF!</definedName>
    <definedName name="RPAISnombre12a6">ReportePAIS!#REF!</definedName>
    <definedName name="RPAISnombre12a7">ReportePAIS!#REF!</definedName>
    <definedName name="RPAISnombre12a8">ReportePAIS!#REF!</definedName>
    <definedName name="RPAISnombre12a9">ReportePAIS!#REF!</definedName>
    <definedName name="RPAISnombre13a1">ReportePAIS!#REF!</definedName>
    <definedName name="RPAISnombre13a10">ReportePAIS!#REF!</definedName>
    <definedName name="RPAISnombre13a11">ReportePAIS!#REF!</definedName>
    <definedName name="RPAISnombre13a2">ReportePAIS!#REF!</definedName>
    <definedName name="RPAISnombre13a3">ReportePAIS!#REF!</definedName>
    <definedName name="RPAISnombre13a4">ReportePAIS!#REF!</definedName>
    <definedName name="RPAISnombre13a5">ReportePAIS!#REF!</definedName>
    <definedName name="RPAISnombre13a6">ReportePAIS!#REF!</definedName>
    <definedName name="RPAISnombre13a7">ReportePAIS!#REF!</definedName>
    <definedName name="RPAISnombre13a8">ReportePAIS!#REF!</definedName>
    <definedName name="RPAISnombre13a9">ReportePAIS!#REF!</definedName>
    <definedName name="RPAISnombre14a1">ReportePAIS!#REF!</definedName>
    <definedName name="RPAISnombre14a10">ReportePAIS!#REF!</definedName>
    <definedName name="RPAISnombre14a11">ReportePAIS!#REF!</definedName>
    <definedName name="RPAISnombre14a2">ReportePAIS!#REF!</definedName>
    <definedName name="RPAISnombre14a3">ReportePAIS!#REF!</definedName>
    <definedName name="RPAISnombre14a4">ReportePAIS!#REF!</definedName>
    <definedName name="RPAISnombre14a5">ReportePAIS!#REF!</definedName>
    <definedName name="RPAISnombre14a6">ReportePAIS!#REF!</definedName>
    <definedName name="RPAISnombre14a7">ReportePAIS!#REF!</definedName>
    <definedName name="RPAISnombre14a8">ReportePAIS!#REF!</definedName>
    <definedName name="RPAISnombre14a9">ReportePAIS!#REF!</definedName>
    <definedName name="RPAISnombre1a1">ReportePAIS!$D$6:$D$8</definedName>
    <definedName name="RPAISnombre1a10">ReportePAIS!$D$265:$D$286</definedName>
    <definedName name="RPAISnombre1a11">ReportePAIS!$D$293:$D$326</definedName>
    <definedName name="RPAISnombre1a2">ReportePAIS!$D$15:$D$29</definedName>
    <definedName name="RPAISnombre1a3">ReportePAIS!$D$36:$D$53</definedName>
    <definedName name="RPAISnombre1a4">ReportePAIS!$D$60:$D$98</definedName>
    <definedName name="RPAISnombre1a5">ReportePAIS!$D$105:$D$160</definedName>
    <definedName name="RPAISnombre1a6">ReportePAIS!$D$167:$D$198</definedName>
    <definedName name="RPAISnombre1a7">ReportePAIS!$D$205:$D$212</definedName>
    <definedName name="RPAISnombre1a8">ReportePAIS!$D$219:$D$222</definedName>
    <definedName name="RPAISnombre1a9">ReportePAIS!$D$229:$D$258</definedName>
    <definedName name="RPAISnombre2a1">ReportePAIS!$F$6:$F$8</definedName>
    <definedName name="RPAISnombre2a10">ReportePAIS!$F$265:$F$286</definedName>
    <definedName name="RPAISnombre2a11">ReportePAIS!$F$293:$F$326</definedName>
    <definedName name="RPAISnombre2a2">ReportePAIS!$F$15:$F$29</definedName>
    <definedName name="RPAISnombre2a3">ReportePAIS!$F$36:$F$53</definedName>
    <definedName name="RPAISnombre2a4">ReportePAIS!$F$60:$F$98</definedName>
    <definedName name="RPAISnombre2a5">ReportePAIS!$F$105:$F$160</definedName>
    <definedName name="RPAISnombre2a6">ReportePAIS!$F$167:$F$198</definedName>
    <definedName name="RPAISnombre2a7">ReportePAIS!$F$205:$F$212</definedName>
    <definedName name="RPAISnombre2a8">ReportePAIS!$F$219:$F$222</definedName>
    <definedName name="RPAISnombre2a9">ReportePAIS!$F$229:$F$258</definedName>
    <definedName name="RPAISnombre3a1">ReportePAIS!$H$6:$H$8</definedName>
    <definedName name="RPAISnombre3a10">ReportePAIS!$H$265:$H$286</definedName>
    <definedName name="RPAISnombre3a11">ReportePAIS!$H$293:$H$326</definedName>
    <definedName name="RPAISnombre3a2">ReportePAIS!$H$15:$H$29</definedName>
    <definedName name="RPAISnombre3a3">ReportePAIS!$H$36:$H$53</definedName>
    <definedName name="RPAISnombre3a4">ReportePAIS!$H$60:$H$98</definedName>
    <definedName name="RPAISnombre3a5">ReportePAIS!$H$105:$H$160</definedName>
    <definedName name="RPAISnombre3a6">ReportePAIS!$H$167:$H$198</definedName>
    <definedName name="RPAISnombre3a7">ReportePAIS!$H$205:$H$212</definedName>
    <definedName name="RPAISnombre3a8">ReportePAIS!$H$219:$H$222</definedName>
    <definedName name="RPAISnombre3a9">ReportePAIS!$H$229:$H$258</definedName>
    <definedName name="RPAISnombre4a1">ReportePAIS!$J$6:$J$8</definedName>
    <definedName name="RPAISnombre4a10">ReportePAIS!$J$265:$J$286</definedName>
    <definedName name="RPAISnombre4a11">ReportePAIS!$J$293:$J$326</definedName>
    <definedName name="RPAISnombre4a2">ReportePAIS!$J$15:$J$29</definedName>
    <definedName name="RPAISnombre4a3">ReportePAIS!$J$36:$J$53</definedName>
    <definedName name="RPAISnombre4a4">ReportePAIS!$J$60:$J$98</definedName>
    <definedName name="RPAISnombre4a5">ReportePAIS!$J$105:$J$160</definedName>
    <definedName name="RPAISnombre4a6">ReportePAIS!$J$167:$J$198</definedName>
    <definedName name="RPAISnombre4a7">ReportePAIS!$J$205:$J$212</definedName>
    <definedName name="RPAISnombre4a8">ReportePAIS!$J$219:$J$222</definedName>
    <definedName name="RPAISnombre4a9">ReportePAIS!$J$229:$J$258</definedName>
    <definedName name="RPAISnombre5a1">ReportePAIS!$L$6:$L$8</definedName>
    <definedName name="RPAISnombre5a10">ReportePAIS!$L$265:$L$286</definedName>
    <definedName name="RPAISnombre5a11">ReportePAIS!$L$293:$L$326</definedName>
    <definedName name="RPAISnombre5a2">ReportePAIS!$L$15:$L$29</definedName>
    <definedName name="RPAISnombre5a3">ReportePAIS!$L$36:$L$53</definedName>
    <definedName name="RPAISnombre5a4">ReportePAIS!$L$60:$L$98</definedName>
    <definedName name="RPAISnombre5a5">ReportePAIS!$L$105:$L$160</definedName>
    <definedName name="RPAISnombre5a6">ReportePAIS!$L$167:$L$198</definedName>
    <definedName name="RPAISnombre5a7">ReportePAIS!$L$205:$L$212</definedName>
    <definedName name="RPAISnombre5a8">ReportePAIS!$L$219:$L$222</definedName>
    <definedName name="RPAISnombre5a9">ReportePAIS!$L$229:$L$258</definedName>
    <definedName name="RPAISnombre6a1">ReportePAIS!$M$6:$M$8</definedName>
    <definedName name="RPAISnombre6a10">ReportePAIS!$M$265:$M$286</definedName>
    <definedName name="RPAISnombre6a11">ReportePAIS!$M$293:$M$326</definedName>
    <definedName name="RPAISnombre6a2">ReportePAIS!$M$15:$M$29</definedName>
    <definedName name="RPAISnombre6a3">ReportePAIS!$M$36:$M$53</definedName>
    <definedName name="RPAISnombre6a4">ReportePAIS!$M$60:$M$98</definedName>
    <definedName name="RPAISnombre6a5">ReportePAIS!$M$105:$M$160</definedName>
    <definedName name="RPAISnombre6a6">ReportePAIS!$M$167:$M$198</definedName>
    <definedName name="RPAISnombre6a7">ReportePAIS!$M$205:$M$212</definedName>
    <definedName name="RPAISnombre6a8">ReportePAIS!$M$219:$M$222</definedName>
    <definedName name="RPAISnombre6a9">ReportePAIS!$M$229:$M$258</definedName>
    <definedName name="RPAISnombre7a1">ReportePAIS!#REF!</definedName>
    <definedName name="RPAISnombre7a10">ReportePAIS!#REF!</definedName>
    <definedName name="RPAISnombre7a11">ReportePAIS!#REF!</definedName>
    <definedName name="RPAISnombre7a2">ReportePAIS!#REF!</definedName>
    <definedName name="RPAISnombre7a3">ReportePAIS!#REF!</definedName>
    <definedName name="RPAISnombre7a4">ReportePAIS!#REF!</definedName>
    <definedName name="RPAISnombre7a5">ReportePAIS!#REF!</definedName>
    <definedName name="RPAISnombre7a6">ReportePAIS!#REF!</definedName>
    <definedName name="RPAISnombre7a7">ReportePAIS!#REF!</definedName>
    <definedName name="RPAISnombre7a8">ReportePAIS!#REF!</definedName>
    <definedName name="RPAISnombre7a9">ReportePAIS!#REF!</definedName>
    <definedName name="RPAISnombre8a1">ReportePAIS!#REF!</definedName>
    <definedName name="RPAISnombre8a10">ReportePAIS!#REF!</definedName>
    <definedName name="RPAISnombre8a11">ReportePAIS!#REF!</definedName>
    <definedName name="RPAISnombre8a2">ReportePAIS!#REF!</definedName>
    <definedName name="RPAISnombre8a3">ReportePAIS!#REF!</definedName>
    <definedName name="RPAISnombre8a4">ReportePAIS!#REF!</definedName>
    <definedName name="RPAISnombre8a5">ReportePAIS!#REF!</definedName>
    <definedName name="RPAISnombre8a6">ReportePAIS!#REF!</definedName>
    <definedName name="RPAISnombre8a7">ReportePAIS!#REF!</definedName>
    <definedName name="RPAISnombre8a8">ReportePAIS!#REF!</definedName>
    <definedName name="RPAISnombre8a9">ReportePAIS!#REF!</definedName>
    <definedName name="RPAISnombre9a1">ReportePAIS!#REF!</definedName>
    <definedName name="RPAISnombre9a10">ReportePAIS!#REF!</definedName>
    <definedName name="RPAISnombre9a11">ReportePAIS!#REF!</definedName>
    <definedName name="RPAISnombre9a2">ReportePAIS!#REF!</definedName>
    <definedName name="RPAISnombre9a3">ReportePAIS!#REF!</definedName>
    <definedName name="RPAISnombre9a4">ReportePAIS!#REF!</definedName>
    <definedName name="RPAISnombre9a5">ReportePAIS!#REF!</definedName>
    <definedName name="RPAISnombre9a6">ReportePAIS!#REF!</definedName>
    <definedName name="RPAISnombre9a7">ReportePAIS!#REF!</definedName>
    <definedName name="RPAISnombre9a8">ReportePAIS!#REF!</definedName>
    <definedName name="RPAISnombre9a9">ReportePAIS!#REF!</definedName>
    <definedName name="RPAISNomInc10a1">ReportePAIS!#REF!</definedName>
    <definedName name="RPAISNomInc10a10">ReportePAIS!#REF!</definedName>
    <definedName name="RPAISNomInc10a11">ReportePAIS!#REF!</definedName>
    <definedName name="RPAISNomInc10a2">ReportePAIS!#REF!</definedName>
    <definedName name="RPAISNomInc10a3">ReportePAIS!#REF!</definedName>
    <definedName name="RPAISNomInc10a4">ReportePAIS!#REF!</definedName>
    <definedName name="RPAISNomInc10a5">ReportePAIS!#REF!</definedName>
    <definedName name="RPAISNomInc10a6">ReportePAIS!#REF!</definedName>
    <definedName name="RPAISNomInc10a7">ReportePAIS!#REF!</definedName>
    <definedName name="RPAISNomInc10a8">ReportePAIS!#REF!</definedName>
    <definedName name="RPAISNomInc10a9">ReportePAIS!#REF!</definedName>
    <definedName name="RPAISNomInc1a1">ReportePAIS!$E$6:$E$8</definedName>
    <definedName name="RPAISNomInc1a10">ReportePAIS!$E$265:$E$286</definedName>
    <definedName name="RPAISNomInc1a11">ReportePAIS!$E$293:$E$326</definedName>
    <definedName name="RPAISNomInc1a2">ReportePAIS!$E$15:$E$29</definedName>
    <definedName name="RPAISNomInc1a3">ReportePAIS!$E$36:$E$53</definedName>
    <definedName name="RPAISNomInc1a4">ReportePAIS!$E$60:$E$98</definedName>
    <definedName name="RPAISNomInc1a5">ReportePAIS!$E$105:$E$160</definedName>
    <definedName name="RPAISNomInc1a6">ReportePAIS!$E$167:$E$198</definedName>
    <definedName name="RPAISNomInc1a7">ReportePAIS!$E$205:$E$212</definedName>
    <definedName name="RPAISNomInc1a8">ReportePAIS!$E$219:$E$222</definedName>
    <definedName name="RPAISNomInc1a9">ReportePAIS!$E$229:$E$258</definedName>
    <definedName name="RPAISNomInc2a1">ReportePAIS!$G$6:$G$8</definedName>
    <definedName name="RPAISNomInc2a10">ReportePAIS!$G$265:$G$286</definedName>
    <definedName name="RPAISNomInc2a11">ReportePAIS!$G$293:$G$326</definedName>
    <definedName name="RPAISNomInc2a2">ReportePAIS!$G$15:$G$29</definedName>
    <definedName name="RPAISNomInc2a3">ReportePAIS!$G$36:$G$53</definedName>
    <definedName name="RPAISNomInc2a4">ReportePAIS!$G$60:$G$98</definedName>
    <definedName name="RPAISNomInc2a5">ReportePAIS!$G$105:$G$160</definedName>
    <definedName name="RPAISNomInc2a6">ReportePAIS!$G$167:$G$198</definedName>
    <definedName name="RPAISNomInc2a7">ReportePAIS!$G$205:$G$212</definedName>
    <definedName name="RPAISNomInc2a8">ReportePAIS!$G$219:$G$222</definedName>
    <definedName name="RPAISNomInc2a9">ReportePAIS!$G$229:$G$258</definedName>
    <definedName name="RPAISNomInc3a1">ReportePAIS!$I$6:$I$8</definedName>
    <definedName name="RPAISNomInc3a10">ReportePAIS!$I$265:$I$286</definedName>
    <definedName name="RPAISNomInc3a11">ReportePAIS!$I$293:$I$326</definedName>
    <definedName name="RPAISNomInc3a2">ReportePAIS!$I$15:$I$29</definedName>
    <definedName name="RPAISNomInc3a3">ReportePAIS!$I$36:$I$53</definedName>
    <definedName name="RPAISNomInc3a4">ReportePAIS!$I$60:$I$98</definedName>
    <definedName name="RPAISNomInc3a5">ReportePAIS!$I$105:$I$160</definedName>
    <definedName name="RPAISNomInc3a6">ReportePAIS!$I$167:$I$198</definedName>
    <definedName name="RPAISNomInc3a7">ReportePAIS!$I$205:$I$212</definedName>
    <definedName name="RPAISNomInc3a8">ReportePAIS!$I$219:$I$222</definedName>
    <definedName name="RPAISNomInc3a9">ReportePAIS!$I$229:$I$258</definedName>
    <definedName name="RPAISNomInc4a1">ReportePAIS!$K$6:$K$8</definedName>
    <definedName name="RPAISNomInc4a10">ReportePAIS!$K$265:$K$286</definedName>
    <definedName name="RPAISNomInc4a11">ReportePAIS!$K$293:$K$326</definedName>
    <definedName name="RPAISNomInc4a2">ReportePAIS!$K$15:$K$29</definedName>
    <definedName name="RPAISNomInc4a3">ReportePAIS!$K$36:$K$53</definedName>
    <definedName name="RPAISNomInc4a4">ReportePAIS!$K$60:$K$98</definedName>
    <definedName name="RPAISNomInc4a5">ReportePAIS!$K$105:$K$160</definedName>
    <definedName name="RPAISNomInc4a6">ReportePAIS!$K$167:$K$198</definedName>
    <definedName name="RPAISNomInc4a7">ReportePAIS!$K$205:$K$212</definedName>
    <definedName name="RPAISNomInc4a8">ReportePAIS!$K$219:$K$222</definedName>
    <definedName name="RPAISNomInc4a9">ReportePAIS!$K$229:$K$258</definedName>
    <definedName name="RPAISNomInc7a1">ReportePAIS!#REF!</definedName>
    <definedName name="RPAISNomInc7a10">ReportePAIS!#REF!</definedName>
    <definedName name="RPAISNomInc7a11">ReportePAIS!#REF!</definedName>
    <definedName name="RPAISNomInc7a2">ReportePAIS!#REF!</definedName>
    <definedName name="RPAISNomInc7a3">ReportePAIS!#REF!</definedName>
    <definedName name="RPAISNomInc7a4">ReportePAIS!#REF!</definedName>
    <definedName name="RPAISNomInc7a5">ReportePAIS!#REF!</definedName>
    <definedName name="RPAISNomInc7a6">ReportePAIS!#REF!</definedName>
    <definedName name="RPAISNomInc7a7">ReportePAIS!#REF!</definedName>
    <definedName name="RPAISNomInc7a8">ReportePAIS!#REF!</definedName>
    <definedName name="RPAISNomInc7a9">ReportePAIS!#REF!</definedName>
    <definedName name="RPAISNomInc8a1">ReportePAIS!#REF!</definedName>
    <definedName name="RPAISNomInc8a10">ReportePAIS!#REF!</definedName>
    <definedName name="RPAISNomInc8a11">ReportePAIS!#REF!</definedName>
    <definedName name="RPAISNomInc8a2">ReportePAIS!#REF!</definedName>
    <definedName name="RPAISNomInc8a3">ReportePAIS!#REF!</definedName>
    <definedName name="RPAISNomInc8a4">ReportePAIS!#REF!</definedName>
    <definedName name="RPAISNomInc8a5">ReportePAIS!#REF!</definedName>
    <definedName name="RPAISNomInc8a6">ReportePAIS!#REF!</definedName>
    <definedName name="RPAISNomInc8a7">ReportePAIS!#REF!</definedName>
    <definedName name="RPAISNomInc8a8">ReportePAIS!#REF!</definedName>
    <definedName name="RPAISNomInc8a9">ReportePAIS!#REF!</definedName>
    <definedName name="RPAISNomInc9a1">ReportePAIS!#REF!</definedName>
    <definedName name="RPAISNomInc9a10">ReportePAIS!#REF!</definedName>
    <definedName name="RPAISNomInc9a11">ReportePAIS!#REF!</definedName>
    <definedName name="RPAISNomInc9a2">ReportePAIS!#REF!</definedName>
    <definedName name="RPAISNomInc9a3">ReportePAIS!#REF!</definedName>
    <definedName name="RPAISNomInc9a4">ReportePAIS!#REF!</definedName>
    <definedName name="RPAISNomInc9a5">ReportePAIS!#REF!</definedName>
    <definedName name="RPAISNomInc9a6">ReportePAIS!#REF!</definedName>
    <definedName name="RPAISNomInc9a7">ReportePAIS!#REF!</definedName>
    <definedName name="RPAISNomInc9a8">ReportePAIS!#REF!</definedName>
    <definedName name="RPAISNomInc9a9">ReportePAIS!#REF!</definedName>
    <definedName name="RPAISNomTot10a1">ReportePAIS!#REF!</definedName>
    <definedName name="RPAISNomTot10a10">ReportePAIS!#REF!</definedName>
    <definedName name="RPAISNomTot10a11">ReportePAIS!#REF!</definedName>
    <definedName name="RPAISNomTot10a2">ReportePAIS!#REF!</definedName>
    <definedName name="RPAISNomTot10a3">ReportePAIS!#REF!</definedName>
    <definedName name="RPAISNomTot10a4">ReportePAIS!#REF!</definedName>
    <definedName name="RPAISNomTot10a5">ReportePAIS!#REF!</definedName>
    <definedName name="RPAISNomTot10a6">ReportePAIS!#REF!</definedName>
    <definedName name="RPAISNomTot10a7">ReportePAIS!#REF!</definedName>
    <definedName name="RPAISNomTot10a8">ReportePAIS!#REF!</definedName>
    <definedName name="RPAISNomTot10a9">ReportePAIS!#REF!</definedName>
    <definedName name="RPAISNomTot12a1">ReportePAIS!#REF!</definedName>
    <definedName name="RPAISNomTot12a10">ReportePAIS!#REF!</definedName>
    <definedName name="RPAISNomTot12a11">ReportePAIS!#REF!</definedName>
    <definedName name="RPAISNomTot12a2">ReportePAIS!#REF!</definedName>
    <definedName name="RPAISNomTot12a3">ReportePAIS!#REF!</definedName>
    <definedName name="RPAISNomTot12a4">ReportePAIS!#REF!</definedName>
    <definedName name="RPAISNomTot12a5">ReportePAIS!#REF!</definedName>
    <definedName name="RPAISNomTot12a6">ReportePAIS!#REF!</definedName>
    <definedName name="RPAISNomTot12a7">ReportePAIS!#REF!</definedName>
    <definedName name="RPAISNomTot12a8">ReportePAIS!#REF!</definedName>
    <definedName name="RPAISNomTot12a9">ReportePAIS!#REF!</definedName>
    <definedName name="RPAISNomTot13a1">ReportePAIS!#REF!</definedName>
    <definedName name="RPAISNomTot13a10">ReportePAIS!#REF!</definedName>
    <definedName name="RPAISNomTot13a11">ReportePAIS!#REF!</definedName>
    <definedName name="RPAISNomTot13a2">ReportePAIS!#REF!</definedName>
    <definedName name="RPAISNomTot13a3">ReportePAIS!#REF!</definedName>
    <definedName name="RPAISNomTot13a4">ReportePAIS!#REF!</definedName>
    <definedName name="RPAISNomTot13a5">ReportePAIS!#REF!</definedName>
    <definedName name="RPAISNomTot13a6">ReportePAIS!#REF!</definedName>
    <definedName name="RPAISNomTot13a7">ReportePAIS!#REF!</definedName>
    <definedName name="RPAISNomTot13a8">ReportePAIS!#REF!</definedName>
    <definedName name="RPAISNomTot13a9">ReportePAIS!#REF!</definedName>
    <definedName name="RPAISNomTot14a1">ReportePAIS!#REF!</definedName>
    <definedName name="RPAISNomTot14a10">ReportePAIS!#REF!</definedName>
    <definedName name="RPAISNomTot14a11">ReportePAIS!#REF!</definedName>
    <definedName name="RPAISNomTot14a2">ReportePAIS!#REF!</definedName>
    <definedName name="RPAISNomTot14a3">ReportePAIS!#REF!</definedName>
    <definedName name="RPAISNomTot14a4">ReportePAIS!#REF!</definedName>
    <definedName name="RPAISNomTot14a5">ReportePAIS!#REF!</definedName>
    <definedName name="RPAISNomTot14a6">ReportePAIS!#REF!</definedName>
    <definedName name="RPAISNomTot14a7">ReportePAIS!#REF!</definedName>
    <definedName name="RPAISNomTot14a8">ReportePAIS!#REF!</definedName>
    <definedName name="RPAISNomTot14a9">ReportePAIS!#REF!</definedName>
    <definedName name="RPAISNomTot1a1">ReportePAIS!$D$9</definedName>
    <definedName name="RPAISNomTot1a10">ReportePAIS!$D$287</definedName>
    <definedName name="RPAISNomTot1a11">ReportePAIS!$D$327</definedName>
    <definedName name="RPAISNomTot1a2">ReportePAIS!$D$30</definedName>
    <definedName name="RPAISNomTot1a3">ReportePAIS!$D$54</definedName>
    <definedName name="RPAISNomTot1a4">ReportePAIS!$D$99</definedName>
    <definedName name="RPAISNomTot1a5">ReportePAIS!$D$161</definedName>
    <definedName name="RPAISNomTot1a6">ReportePAIS!$D$199</definedName>
    <definedName name="RPAISNomTot1a7">ReportePAIS!$D$213</definedName>
    <definedName name="RPAISNomTot1a8">ReportePAIS!$D$223</definedName>
    <definedName name="RPAISNomTot1a9">ReportePAIS!$D$259</definedName>
    <definedName name="RPAISNomTot2a1">ReportePAIS!$F$9</definedName>
    <definedName name="RPAISNomTot2a10">ReportePAIS!$F$287</definedName>
    <definedName name="RPAISNomTot2a11">ReportePAIS!$F$327</definedName>
    <definedName name="RPAISNomTot2a2">ReportePAIS!$F$30</definedName>
    <definedName name="RPAISNomTot2a3">ReportePAIS!$F$54</definedName>
    <definedName name="RPAISNomTot2a4">ReportePAIS!$F$99</definedName>
    <definedName name="RPAISNomTot2a5">ReportePAIS!$F$161</definedName>
    <definedName name="RPAISNomTot2a6">ReportePAIS!$F$199</definedName>
    <definedName name="RPAISNomTot2a7">ReportePAIS!$F$213</definedName>
    <definedName name="RPAISNomTot2a8">ReportePAIS!$F$223</definedName>
    <definedName name="RPAISNomTot2a9">ReportePAIS!$F$259</definedName>
    <definedName name="RPAISNomTot3a1">ReportePAIS!$H$9</definedName>
    <definedName name="RPAISNomTot3a10">ReportePAIS!$H$287</definedName>
    <definedName name="RPAISNomTot3a11">ReportePAIS!$H$327</definedName>
    <definedName name="RPAISNomTot3a2">ReportePAIS!$H$30</definedName>
    <definedName name="RPAISNomTot3a3">ReportePAIS!$H$54</definedName>
    <definedName name="RPAISNomTot3a4">ReportePAIS!$H$99</definedName>
    <definedName name="RPAISNomTot3a5">ReportePAIS!$H$161</definedName>
    <definedName name="RPAISNomTot3a6">ReportePAIS!$H$199</definedName>
    <definedName name="RPAISNomTot3a7">ReportePAIS!$H$213</definedName>
    <definedName name="RPAISNomTot3a8">ReportePAIS!$H$223</definedName>
    <definedName name="RPAISNomTot3a9">ReportePAIS!$H$259</definedName>
    <definedName name="RPAISNomTot4a1">ReportePAIS!$J$9</definedName>
    <definedName name="RPAISNomTot4a10">ReportePAIS!$J$287</definedName>
    <definedName name="RPAISNomTot4a11">ReportePAIS!$J$327</definedName>
    <definedName name="RPAISNomTot4a2">ReportePAIS!$J$30</definedName>
    <definedName name="RPAISNomTot4a3">ReportePAIS!$J$54</definedName>
    <definedName name="RPAISNomTot4a4">ReportePAIS!$J$99</definedName>
    <definedName name="RPAISNomTot4a5">ReportePAIS!$J$161</definedName>
    <definedName name="RPAISNomTot4a6">ReportePAIS!$J$199</definedName>
    <definedName name="RPAISNomTot4a7">ReportePAIS!$J$213</definedName>
    <definedName name="RPAISNomTot4a8">ReportePAIS!$J$223</definedName>
    <definedName name="RPAISNomTot4a9">ReportePAIS!$J$259</definedName>
    <definedName name="RPAISNomTot5a1">ReportePAIS!$L$9</definedName>
    <definedName name="RPAISNomTot5a10">ReportePAIS!$L$287</definedName>
    <definedName name="RPAISNomTot5a11">ReportePAIS!$L$327</definedName>
    <definedName name="RPAISNomTot5a2">ReportePAIS!$L$30</definedName>
    <definedName name="RPAISNomTot5a3">ReportePAIS!$L$54</definedName>
    <definedName name="RPAISNomTot5a4">ReportePAIS!$L$99</definedName>
    <definedName name="RPAISNomTot5a5">ReportePAIS!$L$161</definedName>
    <definedName name="RPAISNomTot5a6">ReportePAIS!$L$199</definedName>
    <definedName name="RPAISNomTot5a7">ReportePAIS!$L$213</definedName>
    <definedName name="RPAISNomTot5a8">ReportePAIS!$L$223</definedName>
    <definedName name="RPAISNomTot5a9">ReportePAIS!$L$259</definedName>
    <definedName name="RPAISNomTot6a1">ReportePAIS!$M$9</definedName>
    <definedName name="RPAISNomTot6a10">ReportePAIS!$M$287</definedName>
    <definedName name="RPAISNomTot6a11">ReportePAIS!$M$327</definedName>
    <definedName name="RPAISNomTot6a2">ReportePAIS!$M$30</definedName>
    <definedName name="RPAISNomTot6a3">ReportePAIS!$M$54</definedName>
    <definedName name="RPAISNomTot6a4">ReportePAIS!$M$99</definedName>
    <definedName name="RPAISNomTot6a5">ReportePAIS!$M$161</definedName>
    <definedName name="RPAISNomTot6a6">ReportePAIS!$M$199</definedName>
    <definedName name="RPAISNomTot6a7">ReportePAIS!$M$213</definedName>
    <definedName name="RPAISNomTot6a8">ReportePAIS!$M$223</definedName>
    <definedName name="RPAISNomTot6a9">ReportePAIS!$M$259</definedName>
    <definedName name="RPAISNomTot7a1">ReportePAIS!#REF!</definedName>
    <definedName name="RPAISNomTot7a10">ReportePAIS!#REF!</definedName>
    <definedName name="RPAISNomTot7a11">ReportePAIS!#REF!</definedName>
    <definedName name="RPAISNomTot7a2">ReportePAIS!#REF!</definedName>
    <definedName name="RPAISNomTot7a3">ReportePAIS!#REF!</definedName>
    <definedName name="RPAISNomTot7a4">ReportePAIS!#REF!</definedName>
    <definedName name="RPAISNomTot7a5">ReportePAIS!#REF!</definedName>
    <definedName name="RPAISNomTot7a6">ReportePAIS!#REF!</definedName>
    <definedName name="RPAISNomTot7a7">ReportePAIS!#REF!</definedName>
    <definedName name="RPAISNomTot7a8">ReportePAIS!#REF!</definedName>
    <definedName name="RPAISNomTot7a9">ReportePAIS!#REF!</definedName>
    <definedName name="RPAISNomTot8a1">ReportePAIS!#REF!</definedName>
    <definedName name="RPAISNomTot8a10">ReportePAIS!#REF!</definedName>
    <definedName name="RPAISNomTot8a11">ReportePAIS!#REF!</definedName>
    <definedName name="RPAISNomTot8a2">ReportePAIS!#REF!</definedName>
    <definedName name="RPAISNomTot8a3">ReportePAIS!#REF!</definedName>
    <definedName name="RPAISNomTot8a4">ReportePAIS!#REF!</definedName>
    <definedName name="RPAISNomTot8a5">ReportePAIS!#REF!</definedName>
    <definedName name="RPAISNomTot8a6">ReportePAIS!#REF!</definedName>
    <definedName name="RPAISNomTot8a7">ReportePAIS!#REF!</definedName>
    <definedName name="RPAISNomTot8a8">ReportePAIS!#REF!</definedName>
    <definedName name="RPAISNomTot8a9">ReportePAIS!#REF!</definedName>
    <definedName name="RPAISNomTot9a1">ReportePAIS!#REF!</definedName>
    <definedName name="RPAISNomTot9a10">ReportePAIS!#REF!</definedName>
    <definedName name="RPAISNomTot9a11">ReportePAIS!#REF!</definedName>
    <definedName name="RPAISNomTot9a2">ReportePAIS!#REF!</definedName>
    <definedName name="RPAISNomTot9a3">ReportePAIS!#REF!</definedName>
    <definedName name="RPAISNomTot9a4">ReportePAIS!#REF!</definedName>
    <definedName name="RPAISNomTot9a5">ReportePAIS!#REF!</definedName>
    <definedName name="RPAISNomTot9a6">ReportePAIS!#REF!</definedName>
    <definedName name="RPAISNomTot9a7">ReportePAIS!#REF!</definedName>
    <definedName name="RPAISNomTot9a8">ReportePAIS!#REF!</definedName>
    <definedName name="RPAISNomTot9a9">ReportePAIS!#REF!</definedName>
    <definedName name="RPAISPPVE1">ReportePAIS!#REF!</definedName>
    <definedName name="RPAISPPVE10">ReportePAIS!#REF!</definedName>
    <definedName name="RPAISPPVE11">ReportePAIS!#REF!</definedName>
    <definedName name="RPAISPPVE12">ReportePAIS!#REF!</definedName>
    <definedName name="RPAISPPVE2">ReportePAIS!#REF!</definedName>
    <definedName name="RPAISPPVE3">ReportePAIS!#REF!</definedName>
    <definedName name="RPAISPPVE4">ReportePAIS!#REF!</definedName>
    <definedName name="RPAISPPVE5">ReportePAIS!#REF!</definedName>
    <definedName name="RPAISPPVE6">ReportePAIS!#REF!</definedName>
    <definedName name="RPAISPPVE7">ReportePAIS!#REF!</definedName>
    <definedName name="RPAISPPVE8">ReportePAIS!#REF!</definedName>
    <definedName name="RPAISPPVE9">ReportePAIS!#REF!</definedName>
    <definedName name="RPAISPVEInc11">ReportePAIS!#REF!</definedName>
    <definedName name="RPAISPVEInc110">ReportePAIS!#REF!</definedName>
    <definedName name="RPAISPVEInc111">ReportePAIS!#REF!</definedName>
    <definedName name="RPAISPVEInc112">ReportePAIS!#REF!</definedName>
    <definedName name="RPAISPVEInc12">ReportePAIS!#REF!</definedName>
    <definedName name="RPAISPVEInc13">ReportePAIS!#REF!</definedName>
    <definedName name="RPAISPVEInc14">ReportePAIS!#REF!</definedName>
    <definedName name="RPAISPVEInc15">ReportePAIS!#REF!</definedName>
    <definedName name="RPAISPVEInc16">ReportePAIS!#REF!</definedName>
    <definedName name="RPAISPVEInc17">ReportePAIS!#REF!</definedName>
    <definedName name="RPAISPVEInc18">ReportePAIS!#REF!</definedName>
    <definedName name="RPAISPVEInc19">ReportePAIS!#REF!</definedName>
    <definedName name="RPAISPVEInc21">ReportePAIS!#REF!</definedName>
    <definedName name="RPAISPVEInc210">ReportePAIS!#REF!</definedName>
    <definedName name="RPAISPVEInc211">ReportePAIS!#REF!</definedName>
    <definedName name="RPAISPVEInc212">ReportePAIS!#REF!</definedName>
    <definedName name="RPAISPVEInc22">ReportePAIS!#REF!</definedName>
    <definedName name="RPAISPVEInc23">ReportePAIS!#REF!</definedName>
    <definedName name="RPAISPVEInc24">ReportePAIS!#REF!</definedName>
    <definedName name="RPAISPVEInc25">ReportePAIS!#REF!</definedName>
    <definedName name="RPAISPVEInc26">ReportePAIS!#REF!</definedName>
    <definedName name="RPAISPVEInc27">ReportePAIS!#REF!</definedName>
    <definedName name="RPAISPVEInc28">ReportePAIS!#REF!</definedName>
    <definedName name="RPAISPVEInc29">ReportePAIS!#REF!</definedName>
    <definedName name="RPAISTOTDLLS011">ReportePAIS!#REF!</definedName>
    <definedName name="RPAISTOTDLLS0110">ReportePAIS!#REF!</definedName>
    <definedName name="RPAISTOTDLLS0111">ReportePAIS!#REF!</definedName>
    <definedName name="RPAISTOTDLLS012">ReportePAIS!#REF!</definedName>
    <definedName name="RPAISTOTDLLS013">ReportePAIS!#REF!</definedName>
    <definedName name="RPAISTOTDLLS014">ReportePAIS!#REF!</definedName>
    <definedName name="RPAISTOTDLLS015">ReportePAIS!#REF!</definedName>
    <definedName name="RPAISTOTDLLS016">ReportePAIS!#REF!</definedName>
    <definedName name="RPAISTOTDLLS017">ReportePAIS!#REF!</definedName>
    <definedName name="RPAISTOTDLLS018">ReportePAIS!#REF!</definedName>
    <definedName name="RPAISTOTDLLS019">ReportePAIS!#REF!</definedName>
    <definedName name="RPAISTOTDLLS021">ReportePAIS!#REF!</definedName>
    <definedName name="RPAISTOTDLLS0210">ReportePAIS!#REF!</definedName>
    <definedName name="RPAISTOTDLLS0211">ReportePAIS!#REF!</definedName>
    <definedName name="RPAISTOTDLLS022">ReportePAIS!#REF!</definedName>
    <definedName name="RPAISTOTDLLS023">ReportePAIS!#REF!</definedName>
    <definedName name="RPAISTOTDLLS024">ReportePAIS!#REF!</definedName>
    <definedName name="RPAISTOTDLLS025">ReportePAIS!#REF!</definedName>
    <definedName name="RPAISTOTDLLS026">ReportePAIS!#REF!</definedName>
    <definedName name="RPAISTOTDLLS027">ReportePAIS!#REF!</definedName>
    <definedName name="RPAISTOTDLLS028">ReportePAIS!#REF!</definedName>
    <definedName name="RPAISTOTDLLS029">ReportePAIS!#REF!</definedName>
    <definedName name="RPAISTOTPVE011">ReportePAIS!#REF!</definedName>
    <definedName name="RPAISTOTPVE0110">ReportePAIS!#REF!</definedName>
    <definedName name="RPAISTOTPVE0111">ReportePAIS!#REF!</definedName>
    <definedName name="RPAISTOTPVE0112">ReportePAIS!#REF!</definedName>
    <definedName name="RPAISTOTPVE012">ReportePAIS!#REF!</definedName>
    <definedName name="RPAISTOTPVE013">ReportePAIS!#REF!</definedName>
    <definedName name="RPAISTOTPVE014">ReportePAIS!#REF!</definedName>
    <definedName name="RPAISTOTPVE015">ReportePAIS!#REF!</definedName>
    <definedName name="RPAISTOTPVE016">ReportePAIS!#REF!</definedName>
    <definedName name="RPAISTOTPVE017">ReportePAIS!#REF!</definedName>
    <definedName name="RPAISTOTPVE018">ReportePAIS!#REF!</definedName>
    <definedName name="RPAISTOTPVE019">ReportePAIS!#REF!</definedName>
    <definedName name="RPAISTOTPVE021">ReportePAIS!#REF!</definedName>
    <definedName name="RPAISTOTPVE0210">ReportePAIS!#REF!</definedName>
    <definedName name="RPAISTOTPVE0211">ReportePAIS!#REF!</definedName>
    <definedName name="RPAISTOTPVE0212">ReportePAIS!#REF!</definedName>
    <definedName name="RPAISTOTPVE022">ReportePAIS!#REF!</definedName>
    <definedName name="RPAISTOTPVE023">ReportePAIS!#REF!</definedName>
    <definedName name="RPAISTOTPVE024">ReportePAIS!#REF!</definedName>
    <definedName name="RPAISTOTPVE025">ReportePAIS!#REF!</definedName>
    <definedName name="RPAISTOTPVE026">ReportePAIS!#REF!</definedName>
    <definedName name="RPAISTOTPVE027">ReportePAIS!#REF!</definedName>
    <definedName name="RPAISTOTPVE028">ReportePAIS!#REF!</definedName>
    <definedName name="RPAISTOTPVE029">ReportePAIS!#REF!</definedName>
    <definedName name="RRCalFin1">ResumenEmp!$J$121</definedName>
    <definedName name="RRCalFin2">ResumenEmp!$K$121</definedName>
    <definedName name="RRCalFin6">ResumenEmp!#REF!</definedName>
    <definedName name="RRCalFin7">ResumenEmp!#REF!</definedName>
    <definedName name="RRCalFin8">ResumenEmp!#REF!</definedName>
    <definedName name="RRCalIni1">ResumenEmp!$J$6</definedName>
    <definedName name="RRCalIni2">ResumenEmp!$K$6</definedName>
    <definedName name="RRCalIni6">ResumenEmp!#REF!</definedName>
    <definedName name="RRCalIni7">ResumenEmp!#REF!</definedName>
    <definedName name="RRCalIni8">ResumenEmp!#REF!</definedName>
    <definedName name="RRDatFin1">ResumenEmp!$A$121</definedName>
    <definedName name="RRDatFin2">ResumenEmp!#REF!</definedName>
    <definedName name="RRDatFin3">ResumenEmp!#REF!</definedName>
    <definedName name="RRDatIni1">ResumenEmp!$A$6</definedName>
    <definedName name="RRDatIni2">ResumenEmp!#REF!</definedName>
    <definedName name="RRDatIni3">ResumenEmp!#REF!</definedName>
    <definedName name="RREFIN01DLLS">ResumenEmp!#REF!</definedName>
    <definedName name="RREFIN01PVE">ResumenEmp!#REF!</definedName>
    <definedName name="RREFIN02DLLS">ResumenEmp!#REF!</definedName>
    <definedName name="RREFIN02PVE">ResumenEmp!#REF!</definedName>
    <definedName name="RREINI01DLLS">ResumenEmp!#REF!</definedName>
    <definedName name="RREINI01PVE">ResumenEmp!#REF!</definedName>
    <definedName name="RREINI02DLLS">ResumenEmp!#REF!</definedName>
    <definedName name="RREINI02PVE">ResumenEmp!#REF!</definedName>
    <definedName name="RRElimFin">ResumenEmp!#REF!</definedName>
    <definedName name="RRElimIni">ResumenEmp!#REF!</definedName>
    <definedName name="RRFin1">ResumenEmp!#REF!</definedName>
    <definedName name="RRFin2">ResumenEmp!#REF!</definedName>
    <definedName name="RRFinCol1">ResumenEmp!#REF!</definedName>
    <definedName name="RRFinCol2">ResumenEmp!#REF!</definedName>
    <definedName name="RRFinLTKG0">'ResumenEmp LAB'!$Q$53</definedName>
    <definedName name="RRFinLTKG0A">'ResumenEmp LAB'!$R$53</definedName>
    <definedName name="RRFinLTKG1">'ResumenEmp LAB'!$AI$53</definedName>
    <definedName name="RRFinLTKG1A">'ResumenEmp LAB'!$AJ$53</definedName>
    <definedName name="RRFinME0">'ResumenEmp LAB'!$H$53</definedName>
    <definedName name="RRFinME0A">'ResumenEmp LAB'!$I$53</definedName>
    <definedName name="RRFinME1">'ResumenEmp LAB'!$Z$53</definedName>
    <definedName name="RRFinME1A">'ResumenEmp LAB'!$AA$53</definedName>
    <definedName name="RRFinPVE0">'ResumenEmp LAB'!$N$53</definedName>
    <definedName name="RRFinPVE0A">'ResumenEmp LAB'!$O$53</definedName>
    <definedName name="RRFinPVE1">'ResumenEmp LAB'!$AF$53</definedName>
    <definedName name="RRFinPVE1A">'ResumenEmp LAB'!$AG$53</definedName>
    <definedName name="RRFinRangoVal">'ResumenEmp LAB'!$D$53</definedName>
    <definedName name="RRFinRangoVal1">'ResumenEmp LAB'!$V$53</definedName>
    <definedName name="RRFinUM0">'ResumenEmp LAB'!$K$53</definedName>
    <definedName name="RRFinUM0A">'ResumenEmp LAB'!$L$53</definedName>
    <definedName name="RRFinUM1">'ResumenEmp LAB'!$AC$53</definedName>
    <definedName name="RRFinUM1A">'ResumenEmp LAB'!$AD$53</definedName>
    <definedName name="RRFinVal0">'ResumenEmp LAB'!$E$53</definedName>
    <definedName name="RRFinVal0A">'ResumenEmp LAB'!$F$53</definedName>
    <definedName name="RRFinVAL1">'ResumenEmp LAB'!$W$53</definedName>
    <definedName name="RRFinVAL1A">'ResumenEmp LAB'!$X$53</definedName>
    <definedName name="RRformula10">'ResumenEmp LAB'!$N$5500</definedName>
    <definedName name="RRformula10A">'ResumenEmp LAB'!$O$5500</definedName>
    <definedName name="RRformula11">'ResumenEmp LAB'!$Z$5500</definedName>
    <definedName name="RRformula11A">'ResumenEmp LAB'!$AA$5500</definedName>
    <definedName name="RRformula12">'ResumenEmp LAB'!$AF$5500</definedName>
    <definedName name="RRformula12A">'ResumenEmp LAB'!$AG$5500</definedName>
    <definedName name="RRformula2">'ResumenEmp LAB'!$E$5500</definedName>
    <definedName name="RRformula2A">'ResumenEmp LAB'!$F$5500</definedName>
    <definedName name="RRformula3">'ResumenEmp LAB'!$K$5500</definedName>
    <definedName name="RRformula3A">'ResumenEmp LAB'!$L$5500</definedName>
    <definedName name="RRformula4">'ResumenEmp LAB'!$Q$5500</definedName>
    <definedName name="RRformula4A">'ResumenEmp LAB'!$R$5500</definedName>
    <definedName name="RRformula6">'ResumenEmp LAB'!$W$5500</definedName>
    <definedName name="RRformula6A">'ResumenEmp LAB'!$X$5500</definedName>
    <definedName name="RRformula7">'ResumenEmp LAB'!$AC$5500</definedName>
    <definedName name="RRformula7A">'ResumenEmp LAB'!$AD$5500</definedName>
    <definedName name="RRformula8">'ResumenEmp LAB'!$AI$5500</definedName>
    <definedName name="RRformula8A">'ResumenEmp LAB'!$AJ$5500</definedName>
    <definedName name="RRformula9">'ResumenEmp LAB'!$H$5500</definedName>
    <definedName name="RRformula9A">'ResumenEmp LAB'!$I$5500</definedName>
    <definedName name="RRformulaf10">'ResumenEmp LAB'!$N$5501</definedName>
    <definedName name="RRformulaf10A">'ResumenEmp LAB'!$O$5501</definedName>
    <definedName name="RRformulaf11">'ResumenEmp LAB'!$Z$5501</definedName>
    <definedName name="RRformulaf11A">'ResumenEmp LAB'!$AA$5501</definedName>
    <definedName name="RRformulaf12">'ResumenEmp LAB'!$AF$5501</definedName>
    <definedName name="RRformulaf12A">'ResumenEmp LAB'!$AG$5501</definedName>
    <definedName name="RRformulaf2">'ResumenEmp LAB'!$E$5501</definedName>
    <definedName name="RRformulaf2A">'ResumenEmp LAB'!$F$5501</definedName>
    <definedName name="RRformulaf3">'ResumenEmp LAB'!$K$5501</definedName>
    <definedName name="RRformulaf3A">'ResumenEmp LAB'!$L$5501</definedName>
    <definedName name="RRformulaf4">'ResumenEmp LAB'!$Q$5501</definedName>
    <definedName name="RRformulaf4A">'ResumenEmp LAB'!$R$5501</definedName>
    <definedName name="RRformulaf6">'ResumenEmp LAB'!$W$5501</definedName>
    <definedName name="RRformulaf6A">'ResumenEmp LAB'!$X$5501</definedName>
    <definedName name="RRformulaf7">'ResumenEmp LAB'!$AC$5501</definedName>
    <definedName name="RRformulaf7A">'ResumenEmp LAB'!$AD$5501</definedName>
    <definedName name="RRformulaf8">'ResumenEmp LAB'!$AI$5501</definedName>
    <definedName name="RRformulaf8A">'ResumenEmp LAB'!$AJ$5501</definedName>
    <definedName name="RRformulaf9">'ResumenEmp LAB'!$H$5501</definedName>
    <definedName name="RRformulaf9A">'ResumenEmp LAB'!$I$5501</definedName>
    <definedName name="RRIni1">ResumenEmp!#REF!</definedName>
    <definedName name="RRIni2">ResumenEmp!#REF!</definedName>
    <definedName name="RRIniCol1">ResumenEmp!#REF!</definedName>
    <definedName name="RRIniCol2">ResumenEmp!#REF!</definedName>
    <definedName name="RRIniLTKG0">'ResumenEmp LAB'!$Q$3</definedName>
    <definedName name="RRIniLTKG0A">'ResumenEmp LAB'!$R$3</definedName>
    <definedName name="RRIniLTKG1">'ResumenEmp LAB'!$AI$3</definedName>
    <definedName name="RRIniLTKG1A">'ResumenEmp LAB'!$AJ$3</definedName>
    <definedName name="RRIniME0">'ResumenEmp LAB'!$H$3</definedName>
    <definedName name="RRIniME0A">'ResumenEmp LAB'!$I$3</definedName>
    <definedName name="RRIniME1">'ResumenEmp LAB'!$Z$3</definedName>
    <definedName name="RRIniME1A">'ResumenEmp LAB'!$AA$3</definedName>
    <definedName name="RRIniPVE0">'ResumenEmp LAB'!$N$3</definedName>
    <definedName name="RRIniPVE0A">'ResumenEmp LAB'!$O$3</definedName>
    <definedName name="RRIniPVE1">'ResumenEmp LAB'!$AF$3</definedName>
    <definedName name="RRIniPVE1A">'ResumenEmp LAB'!$AG$3</definedName>
    <definedName name="RRIniRangoVal">'ResumenEmp LAB'!$D$3</definedName>
    <definedName name="RRIniRangoVal1">'ResumenEmp LAB'!$V$3</definedName>
    <definedName name="RRIniUM0">'ResumenEmp LAB'!$K$3</definedName>
    <definedName name="RRIniUM0A">'ResumenEmp LAB'!$L$3</definedName>
    <definedName name="RRIniUM1">'ResumenEmp LAB'!$AC$3</definedName>
    <definedName name="RRIniUM1A">'ResumenEmp LAB'!$AD$3</definedName>
    <definedName name="RRIniVal0">'ResumenEmp LAB'!$E$3</definedName>
    <definedName name="RRIniVal0A">'ResumenEmp LAB'!$F$3</definedName>
    <definedName name="RRIniVAL1">'ResumenEmp LAB'!$W$3</definedName>
    <definedName name="RRIniVAL1A">'ResumenEmp LAB'!$X$3</definedName>
    <definedName name="RRnombre10a1">ResumenEmp!#REF!</definedName>
    <definedName name="RRnombre10a10">ResumenEmp!#REF!</definedName>
    <definedName name="RRnombre10a11">ResumenEmp!#REF!</definedName>
    <definedName name="RRnombre10a12">ResumenEmp!#REF!</definedName>
    <definedName name="RRnombre10a13">ResumenEmp!#REF!</definedName>
    <definedName name="RRnombre10a14">ResumenEmp!#REF!</definedName>
    <definedName name="RRnombre10a15">ResumenEmp!#REF!</definedName>
    <definedName name="RRnombre10a16">ResumenEmp!#REF!</definedName>
    <definedName name="RRnombre10a17">ResumenEmp!#REF!</definedName>
    <definedName name="RRnombre10a18">ResumenEmp!#REF!</definedName>
    <definedName name="RRnombre10a19">ResumenEmp!#REF!</definedName>
    <definedName name="RRnombre10a2">ResumenEmp!#REF!</definedName>
    <definedName name="RRnombre10a20">ResumenEmp!#REF!</definedName>
    <definedName name="RRnombre10a21">ResumenEmp!#REF!</definedName>
    <definedName name="RRnombre10a22">ResumenEmp!#REF!</definedName>
    <definedName name="RRnombre10a23">ResumenEmp!#REF!</definedName>
    <definedName name="RRnombre10a24">ResumenEmp!#REF!</definedName>
    <definedName name="RRnombre10a25">ResumenEmp!#REF!</definedName>
    <definedName name="RRnombre10a26">ResumenEmp!#REF!</definedName>
    <definedName name="RRnombre10a27">ResumenEmp!#REF!</definedName>
    <definedName name="RRnombre10a28">ResumenEmp!#REF!</definedName>
    <definedName name="RRnombre10a29">ResumenEmp!#REF!</definedName>
    <definedName name="RRnombre10a3">ResumenEmp!#REF!</definedName>
    <definedName name="RRnombre10a30">ResumenEmp!#REF!</definedName>
    <definedName name="RRnombre10a31">ResumenEmp!#REF!</definedName>
    <definedName name="RRnombre10a32">ResumenEmp!#REF!</definedName>
    <definedName name="RRnombre10a33">ResumenEmp!#REF!</definedName>
    <definedName name="RRnombre10a34">ResumenEmp!#REF!</definedName>
    <definedName name="RRnombre10a35">ResumenEmp!#REF!</definedName>
    <definedName name="RRnombre10a36">ResumenEmp!#REF!</definedName>
    <definedName name="RRnombre10a37">ResumenEmp!#REF!</definedName>
    <definedName name="RRnombre10a38">ResumenEmp!#REF!</definedName>
    <definedName name="RRnombre10a39">ResumenEmp!#REF!</definedName>
    <definedName name="RRnombre10a4">ResumenEmp!#REF!</definedName>
    <definedName name="RRnombre10a40">ResumenEmp!#REF!</definedName>
    <definedName name="RRnombre10a41">ResumenEmp!#REF!</definedName>
    <definedName name="RRnombre10a42">ResumenEmp!#REF!</definedName>
    <definedName name="RRnombre10a43">ResumenEmp!#REF!</definedName>
    <definedName name="RRnombre10a44">ResumenEmp!#REF!</definedName>
    <definedName name="RRnombre10a45">ResumenEmp!#REF!</definedName>
    <definedName name="RRnombre10a46">ResumenEmp!#REF!</definedName>
    <definedName name="RRnombre10a47">ResumenEmp!#REF!</definedName>
    <definedName name="RRnombre10a48">ResumenEmp!#REF!</definedName>
    <definedName name="RRnombre10a49">ResumenEmp!#REF!</definedName>
    <definedName name="RRnombre10a5">ResumenEmp!#REF!</definedName>
    <definedName name="RRnombre10a50">ResumenEmp!#REF!</definedName>
    <definedName name="RRnombre10a6">ResumenEmp!#REF!</definedName>
    <definedName name="RRnombre10a7">ResumenEmp!#REF!</definedName>
    <definedName name="RRnombre10a8">ResumenEmp!#REF!</definedName>
    <definedName name="RRnombre10a9">ResumenEmp!#REF!</definedName>
    <definedName name="RRnombre1a1">ResumenEmp!$B$6</definedName>
    <definedName name="RRnombre1a10">ResumenEmp!$B$24</definedName>
    <definedName name="RRnombre1a11">ResumenEmp!$B$26</definedName>
    <definedName name="RRnombre1a12">ResumenEmp!$B$28:$B$29</definedName>
    <definedName name="RRnombre1a13">ResumenEmp!$B$31</definedName>
    <definedName name="RRnombre1a14">ResumenEmp!$B$33</definedName>
    <definedName name="RRnombre1a15">ResumenEmp!$B$35</definedName>
    <definedName name="RRnombre1a16">ResumenEmp!$B$37</definedName>
    <definedName name="RRnombre1a17">ResumenEmp!$B$39</definedName>
    <definedName name="RRnombre1a18">ResumenEmp!$B$41</definedName>
    <definedName name="RRnombre1a19">ResumenEmp!$B$43:$B$47</definedName>
    <definedName name="RRnombre1a2">ResumenEmp!$B$8</definedName>
    <definedName name="RRnombre1a20">ResumenEmp!$B$49</definedName>
    <definedName name="RRnombre1a21">ResumenEmp!$B$51</definedName>
    <definedName name="RRnombre1a22">ResumenEmp!$B$53:$B$56</definedName>
    <definedName name="RRnombre1a23">ResumenEmp!$B$58:$B$59</definedName>
    <definedName name="RRnombre1a24">ResumenEmp!$B$61:$B$63</definedName>
    <definedName name="RRnombre1a25">ResumenEmp!$B$65</definedName>
    <definedName name="RRnombre1a26">ResumenEmp!$B$67</definedName>
    <definedName name="RRnombre1a27">ResumenEmp!$B$69</definedName>
    <definedName name="RRnombre1a28">ResumenEmp!$B$71</definedName>
    <definedName name="RRnombre1a29">ResumenEmp!$B$73</definedName>
    <definedName name="RRnombre1a3">ResumenEmp!$B$10</definedName>
    <definedName name="RRnombre1a30">ResumenEmp!$B$75</definedName>
    <definedName name="RRnombre1a31">ResumenEmp!$B$77</definedName>
    <definedName name="RRnombre1a32">ResumenEmp!$B$79</definedName>
    <definedName name="RRnombre1a33">ResumenEmp!$B$81</definedName>
    <definedName name="RRnombre1a34">ResumenEmp!$B$83</definedName>
    <definedName name="RRnombre1a35">ResumenEmp!$B$85</definedName>
    <definedName name="RRnombre1a36">ResumenEmp!$B$87</definedName>
    <definedName name="RRnombre1a37">ResumenEmp!$B$89</definedName>
    <definedName name="RRnombre1a38">ResumenEmp!$B$91:$B$96</definedName>
    <definedName name="RRnombre1a39">ResumenEmp!$B$98</definedName>
    <definedName name="RRnombre1a4">ResumenEmp!$B$12</definedName>
    <definedName name="RRnombre1a40">ResumenEmp!$B$100</definedName>
    <definedName name="RRnombre1a41">ResumenEmp!$B$102</definedName>
    <definedName name="RRnombre1a42">ResumenEmp!$B$104</definedName>
    <definedName name="RRnombre1a43">ResumenEmp!$B$106</definedName>
    <definedName name="RRnombre1a44">ResumenEmp!$B$108</definedName>
    <definedName name="RRnombre1a45">ResumenEmp!$B$110</definedName>
    <definedName name="RRnombre1a46">ResumenEmp!$B$112</definedName>
    <definedName name="RRnombre1a47">ResumenEmp!$B$114</definedName>
    <definedName name="RRnombre1a48">ResumenEmp!$B$116:$B$117</definedName>
    <definedName name="RRnombre1a49">ResumenEmp!$B$119</definedName>
    <definedName name="RRnombre1a5">ResumenEmp!$B$14</definedName>
    <definedName name="RRnombre1a50">ResumenEmp!$B$121</definedName>
    <definedName name="RRnombre1a6">ResumenEmp!$B$16</definedName>
    <definedName name="RRnombre1a7">ResumenEmp!$B$18</definedName>
    <definedName name="RRnombre1a8">ResumenEmp!$B$20</definedName>
    <definedName name="RRnombre1a9">ResumenEmp!$B$22</definedName>
    <definedName name="RRnombre2a1">ResumenEmp!$D$6</definedName>
    <definedName name="RRnombre2a10">ResumenEmp!$D$24</definedName>
    <definedName name="RRnombre2a11">ResumenEmp!$D$26</definedName>
    <definedName name="RRnombre2a12">ResumenEmp!$D$28:$D$29</definedName>
    <definedName name="RRnombre2a13">ResumenEmp!$D$31</definedName>
    <definedName name="RRnombre2a14">ResumenEmp!$D$33</definedName>
    <definedName name="RRnombre2a15">ResumenEmp!$D$35</definedName>
    <definedName name="RRnombre2a16">ResumenEmp!$D$37</definedName>
    <definedName name="RRnombre2a17">ResumenEmp!$D$39</definedName>
    <definedName name="RRnombre2a18">ResumenEmp!$D$41</definedName>
    <definedName name="RRnombre2a19">ResumenEmp!$D$43:$D$47</definedName>
    <definedName name="RRnombre2a2">ResumenEmp!$D$8</definedName>
    <definedName name="RRnombre2a20">ResumenEmp!$D$49</definedName>
    <definedName name="RRnombre2a21">ResumenEmp!$D$51</definedName>
    <definedName name="RRnombre2a22">ResumenEmp!$D$53:$D$56</definedName>
    <definedName name="RRnombre2a23">ResumenEmp!$D$58:$D$59</definedName>
    <definedName name="RRnombre2a24">ResumenEmp!$D$61:$D$63</definedName>
    <definedName name="RRnombre2a25">ResumenEmp!$D$65</definedName>
    <definedName name="RRnombre2a26">ResumenEmp!$D$67</definedName>
    <definedName name="RRnombre2a27">ResumenEmp!$D$69</definedName>
    <definedName name="RRnombre2a28">ResumenEmp!$D$71</definedName>
    <definedName name="RRnombre2a29">ResumenEmp!$D$73</definedName>
    <definedName name="RRnombre2a3">ResumenEmp!$D$10</definedName>
    <definedName name="RRnombre2a30">ResumenEmp!$D$75</definedName>
    <definedName name="RRnombre2a31">ResumenEmp!$D$77</definedName>
    <definedName name="RRnombre2a32">ResumenEmp!$D$79</definedName>
    <definedName name="RRnombre2a33">ResumenEmp!$D$81</definedName>
    <definedName name="RRnombre2a34">ResumenEmp!$D$83</definedName>
    <definedName name="RRnombre2a35">ResumenEmp!$D$85</definedName>
    <definedName name="RRnombre2a36">ResumenEmp!$D$87</definedName>
    <definedName name="RRnombre2a37">ResumenEmp!$D$89</definedName>
    <definedName name="RRnombre2a38">ResumenEmp!$D$91:$D$96</definedName>
    <definedName name="RRnombre2a39">ResumenEmp!$D$98</definedName>
    <definedName name="RRnombre2a4">ResumenEmp!$D$12</definedName>
    <definedName name="RRnombre2a40">ResumenEmp!$D$100</definedName>
    <definedName name="RRnombre2a41">ResumenEmp!$D$102</definedName>
    <definedName name="RRnombre2a42">ResumenEmp!$D$104</definedName>
    <definedName name="RRnombre2a43">ResumenEmp!$D$106</definedName>
    <definedName name="RRnombre2a44">ResumenEmp!$D$108</definedName>
    <definedName name="RRnombre2a45">ResumenEmp!$D$110</definedName>
    <definedName name="RRnombre2a46">ResumenEmp!$D$112</definedName>
    <definedName name="RRnombre2a47">ResumenEmp!$D$114</definedName>
    <definedName name="RRnombre2a48">ResumenEmp!$D$116:$D$117</definedName>
    <definedName name="RRnombre2a49">ResumenEmp!$D$119</definedName>
    <definedName name="RRnombre2a5">ResumenEmp!$D$14</definedName>
    <definedName name="RRnombre2a50">ResumenEmp!$D$121</definedName>
    <definedName name="RRnombre2a6">ResumenEmp!$D$16</definedName>
    <definedName name="RRnombre2a7">ResumenEmp!$D$18</definedName>
    <definedName name="RRnombre2a8">ResumenEmp!$D$20</definedName>
    <definedName name="RRnombre2a9">ResumenEmp!$D$22</definedName>
    <definedName name="RRnombre3a1">ResumenEmp!$F$6</definedName>
    <definedName name="RRnombre3a10">ResumenEmp!$F$24</definedName>
    <definedName name="RRnombre3a11">ResumenEmp!$F$26</definedName>
    <definedName name="RRnombre3a12">ResumenEmp!$F$28:$F$29</definedName>
    <definedName name="RRnombre3a13">ResumenEmp!$F$31</definedName>
    <definedName name="RRnombre3a14">ResumenEmp!$F$33</definedName>
    <definedName name="RRnombre3a15">ResumenEmp!$F$35</definedName>
    <definedName name="RRnombre3a16">ResumenEmp!$F$37</definedName>
    <definedName name="RRnombre3a17">ResumenEmp!$F$39</definedName>
    <definedName name="RRnombre3a18">ResumenEmp!$F$41</definedName>
    <definedName name="RRnombre3a19">ResumenEmp!$F$43:$F$47</definedName>
    <definedName name="RRnombre3a2">ResumenEmp!$F$8</definedName>
    <definedName name="RRnombre3a20">ResumenEmp!$F$49</definedName>
    <definedName name="RRnombre3a21">ResumenEmp!$F$51</definedName>
    <definedName name="RRnombre3a22">ResumenEmp!$F$53:$F$56</definedName>
    <definedName name="RRnombre3a23">ResumenEmp!$F$58:$F$59</definedName>
    <definedName name="RRnombre3a24">ResumenEmp!$F$61:$F$63</definedName>
    <definedName name="RRnombre3a25">ResumenEmp!$F$65</definedName>
    <definedName name="RRnombre3a26">ResumenEmp!$F$67</definedName>
    <definedName name="RRnombre3a27">ResumenEmp!$F$69</definedName>
    <definedName name="RRnombre3a28">ResumenEmp!$F$71</definedName>
    <definedName name="RRnombre3a29">ResumenEmp!$F$73</definedName>
    <definedName name="RRnombre3a3">ResumenEmp!$F$10</definedName>
    <definedName name="RRnombre3a30">ResumenEmp!$F$75</definedName>
    <definedName name="RRnombre3a31">ResumenEmp!$F$77</definedName>
    <definedName name="RRnombre3a32">ResumenEmp!$F$79</definedName>
    <definedName name="RRnombre3a33">ResumenEmp!$F$81</definedName>
    <definedName name="RRnombre3a34">ResumenEmp!$F$83</definedName>
    <definedName name="RRnombre3a35">ResumenEmp!$F$85</definedName>
    <definedName name="RRnombre3a36">ResumenEmp!$F$87</definedName>
    <definedName name="RRnombre3a37">ResumenEmp!$F$89</definedName>
    <definedName name="RRnombre3a38">ResumenEmp!$F$91:$F$96</definedName>
    <definedName name="RRnombre3a39">ResumenEmp!$F$98</definedName>
    <definedName name="RRnombre3a4">ResumenEmp!$F$12</definedName>
    <definedName name="RRnombre3a40">ResumenEmp!$F$100</definedName>
    <definedName name="RRnombre3a41">ResumenEmp!$F$102</definedName>
    <definedName name="RRnombre3a42">ResumenEmp!$F$104</definedName>
    <definedName name="RRnombre3a43">ResumenEmp!$F$106</definedName>
    <definedName name="RRnombre3a44">ResumenEmp!$F$108</definedName>
    <definedName name="RRnombre3a45">ResumenEmp!$F$110</definedName>
    <definedName name="RRnombre3a46">ResumenEmp!$F$112</definedName>
    <definedName name="RRnombre3a47">ResumenEmp!$F$114</definedName>
    <definedName name="RRnombre3a48">ResumenEmp!$F$116:$F$117</definedName>
    <definedName name="RRnombre3a49">ResumenEmp!$F$119</definedName>
    <definedName name="RRnombre3a5">ResumenEmp!$F$14</definedName>
    <definedName name="RRnombre3a50">ResumenEmp!$F$121</definedName>
    <definedName name="RRnombre3a6">ResumenEmp!$F$16</definedName>
    <definedName name="RRnombre3a7">ResumenEmp!$F$18</definedName>
    <definedName name="RRnombre3a8">ResumenEmp!$F$20</definedName>
    <definedName name="RRnombre3a9">ResumenEmp!$F$22</definedName>
    <definedName name="RRnombre4a1">ResumenEmp!$H$6</definedName>
    <definedName name="RRnombre4a10">ResumenEmp!$H$24</definedName>
    <definedName name="RRnombre4a11">ResumenEmp!$H$26</definedName>
    <definedName name="RRnombre4a12">ResumenEmp!$H$28:$H$29</definedName>
    <definedName name="RRnombre4a13">ResumenEmp!$H$31</definedName>
    <definedName name="RRnombre4a14">ResumenEmp!$H$33</definedName>
    <definedName name="RRnombre4a15">ResumenEmp!$H$35</definedName>
    <definedName name="RRnombre4a16">ResumenEmp!$H$37</definedName>
    <definedName name="RRnombre4a17">ResumenEmp!$H$39</definedName>
    <definedName name="RRnombre4a18">ResumenEmp!$H$41</definedName>
    <definedName name="RRnombre4a19">ResumenEmp!$H$43:$H$47</definedName>
    <definedName name="RRnombre4a2">ResumenEmp!$H$8</definedName>
    <definedName name="RRnombre4a20">ResumenEmp!$H$49</definedName>
    <definedName name="RRnombre4a21">ResumenEmp!$H$51</definedName>
    <definedName name="RRnombre4a22">ResumenEmp!$H$53:$H$56</definedName>
    <definedName name="RRnombre4a23">ResumenEmp!$H$58:$H$59</definedName>
    <definedName name="RRnombre4a24">ResumenEmp!$H$61:$H$63</definedName>
    <definedName name="RRnombre4a25">ResumenEmp!$H$65</definedName>
    <definedName name="RRnombre4a26">ResumenEmp!$H$67</definedName>
    <definedName name="RRnombre4a27">ResumenEmp!$H$69</definedName>
    <definedName name="RRnombre4a28">ResumenEmp!$H$71</definedName>
    <definedName name="RRnombre4a29">ResumenEmp!$H$73</definedName>
    <definedName name="RRnombre4a3">ResumenEmp!$H$10</definedName>
    <definedName name="RRnombre4a30">ResumenEmp!$H$75</definedName>
    <definedName name="RRnombre4a31">ResumenEmp!$H$77</definedName>
    <definedName name="RRnombre4a32">ResumenEmp!$H$79</definedName>
    <definedName name="RRnombre4a33">ResumenEmp!$H$81</definedName>
    <definedName name="RRnombre4a34">ResumenEmp!$H$83</definedName>
    <definedName name="RRnombre4a35">ResumenEmp!$H$85</definedName>
    <definedName name="RRnombre4a36">ResumenEmp!$H$87</definedName>
    <definedName name="RRnombre4a37">ResumenEmp!$H$89</definedName>
    <definedName name="RRnombre4a38">ResumenEmp!$H$91:$H$96</definedName>
    <definedName name="RRnombre4a39">ResumenEmp!$H$98</definedName>
    <definedName name="RRnombre4a4">ResumenEmp!$H$12</definedName>
    <definedName name="RRnombre4a40">ResumenEmp!$H$100</definedName>
    <definedName name="RRnombre4a41">ResumenEmp!$H$102</definedName>
    <definedName name="RRnombre4a42">ResumenEmp!$H$104</definedName>
    <definedName name="RRnombre4a43">ResumenEmp!$H$106</definedName>
    <definedName name="RRnombre4a44">ResumenEmp!$H$108</definedName>
    <definedName name="RRnombre4a45">ResumenEmp!$H$110</definedName>
    <definedName name="RRnombre4a46">ResumenEmp!$H$112</definedName>
    <definedName name="RRnombre4a47">ResumenEmp!$H$114</definedName>
    <definedName name="RRnombre4a48">ResumenEmp!$H$116:$H$117</definedName>
    <definedName name="RRnombre4a49">ResumenEmp!$H$119</definedName>
    <definedName name="RRnombre4a5">ResumenEmp!$H$14</definedName>
    <definedName name="RRnombre4a50">ResumenEmp!$H$121</definedName>
    <definedName name="RRnombre4a6">ResumenEmp!$H$16</definedName>
    <definedName name="RRnombre4a7">ResumenEmp!$H$18</definedName>
    <definedName name="RRnombre4a8">ResumenEmp!$H$20</definedName>
    <definedName name="RRnombre4a9">ResumenEmp!$H$22</definedName>
    <definedName name="RRnombre7a1">ResumenEmp!#REF!</definedName>
    <definedName name="RRnombre7a10">ResumenEmp!#REF!</definedName>
    <definedName name="RRnombre7a11">ResumenEmp!#REF!</definedName>
    <definedName name="RRnombre7a12">ResumenEmp!#REF!</definedName>
    <definedName name="RRnombre7a13">ResumenEmp!#REF!</definedName>
    <definedName name="RRnombre7a14">ResumenEmp!#REF!</definedName>
    <definedName name="RRnombre7a15">ResumenEmp!#REF!</definedName>
    <definedName name="RRnombre7a16">ResumenEmp!#REF!</definedName>
    <definedName name="RRnombre7a17">ResumenEmp!#REF!</definedName>
    <definedName name="RRnombre7a18">ResumenEmp!#REF!</definedName>
    <definedName name="RRnombre7a19">ResumenEmp!#REF!</definedName>
    <definedName name="RRnombre7a2">ResumenEmp!#REF!</definedName>
    <definedName name="RRnombre7a20">ResumenEmp!#REF!</definedName>
    <definedName name="RRnombre7a21">ResumenEmp!#REF!</definedName>
    <definedName name="RRnombre7a22">ResumenEmp!#REF!</definedName>
    <definedName name="RRnombre7a23">ResumenEmp!#REF!</definedName>
    <definedName name="RRnombre7a24">ResumenEmp!#REF!</definedName>
    <definedName name="RRnombre7a25">ResumenEmp!#REF!</definedName>
    <definedName name="RRnombre7a26">ResumenEmp!#REF!</definedName>
    <definedName name="RRnombre7a27">ResumenEmp!#REF!</definedName>
    <definedName name="RRnombre7a28">ResumenEmp!#REF!</definedName>
    <definedName name="RRnombre7a29">ResumenEmp!#REF!</definedName>
    <definedName name="RRnombre7a3">ResumenEmp!#REF!</definedName>
    <definedName name="RRnombre7a30">ResumenEmp!#REF!</definedName>
    <definedName name="RRnombre7a31">ResumenEmp!#REF!</definedName>
    <definedName name="RRnombre7a32">ResumenEmp!#REF!</definedName>
    <definedName name="RRnombre7a33">ResumenEmp!#REF!</definedName>
    <definedName name="RRnombre7a34">ResumenEmp!#REF!</definedName>
    <definedName name="RRnombre7a35">ResumenEmp!#REF!</definedName>
    <definedName name="RRnombre7a36">ResumenEmp!#REF!</definedName>
    <definedName name="RRnombre7a37">ResumenEmp!#REF!</definedName>
    <definedName name="RRnombre7a38">ResumenEmp!#REF!</definedName>
    <definedName name="RRnombre7a39">ResumenEmp!#REF!</definedName>
    <definedName name="RRnombre7a4">ResumenEmp!#REF!</definedName>
    <definedName name="RRnombre7a40">ResumenEmp!#REF!</definedName>
    <definedName name="RRnombre7a41">ResumenEmp!#REF!</definedName>
    <definedName name="RRnombre7a42">ResumenEmp!#REF!</definedName>
    <definedName name="RRnombre7a43">ResumenEmp!#REF!</definedName>
    <definedName name="RRnombre7a44">ResumenEmp!#REF!</definedName>
    <definedName name="RRnombre7a45">ResumenEmp!#REF!</definedName>
    <definedName name="RRnombre7a46">ResumenEmp!#REF!</definedName>
    <definedName name="RRnombre7a47">ResumenEmp!#REF!</definedName>
    <definedName name="RRnombre7a48">ResumenEmp!#REF!</definedName>
    <definedName name="RRnombre7a49">ResumenEmp!#REF!</definedName>
    <definedName name="RRnombre7a5">ResumenEmp!#REF!</definedName>
    <definedName name="RRnombre7a50">ResumenEmp!#REF!</definedName>
    <definedName name="RRnombre7a6">ResumenEmp!#REF!</definedName>
    <definedName name="RRnombre7a7">ResumenEmp!#REF!</definedName>
    <definedName name="RRnombre7a8">ResumenEmp!#REF!</definedName>
    <definedName name="RRnombre7a9">ResumenEmp!#REF!</definedName>
    <definedName name="RRnombre8a1">ResumenEmp!#REF!</definedName>
    <definedName name="RRnombre8a10">ResumenEmp!#REF!</definedName>
    <definedName name="RRnombre8a11">ResumenEmp!#REF!</definedName>
    <definedName name="RRnombre8a12">ResumenEmp!#REF!</definedName>
    <definedName name="RRnombre8a13">ResumenEmp!#REF!</definedName>
    <definedName name="RRnombre8a14">ResumenEmp!#REF!</definedName>
    <definedName name="RRnombre8a15">ResumenEmp!#REF!</definedName>
    <definedName name="RRnombre8a16">ResumenEmp!#REF!</definedName>
    <definedName name="RRnombre8a17">ResumenEmp!#REF!</definedName>
    <definedName name="RRnombre8a18">ResumenEmp!#REF!</definedName>
    <definedName name="RRnombre8a19">ResumenEmp!#REF!</definedName>
    <definedName name="RRnombre8a2">ResumenEmp!#REF!</definedName>
    <definedName name="RRnombre8a20">ResumenEmp!#REF!</definedName>
    <definedName name="RRnombre8a21">ResumenEmp!#REF!</definedName>
    <definedName name="RRnombre8a22">ResumenEmp!#REF!</definedName>
    <definedName name="RRnombre8a23">ResumenEmp!#REF!</definedName>
    <definedName name="RRnombre8a24">ResumenEmp!#REF!</definedName>
    <definedName name="RRnombre8a25">ResumenEmp!#REF!</definedName>
    <definedName name="RRnombre8a26">ResumenEmp!#REF!</definedName>
    <definedName name="RRnombre8a27">ResumenEmp!#REF!</definedName>
    <definedName name="RRnombre8a28">ResumenEmp!#REF!</definedName>
    <definedName name="RRnombre8a29">ResumenEmp!#REF!</definedName>
    <definedName name="RRnombre8a3">ResumenEmp!#REF!</definedName>
    <definedName name="RRnombre8a30">ResumenEmp!#REF!</definedName>
    <definedName name="RRnombre8a31">ResumenEmp!#REF!</definedName>
    <definedName name="RRnombre8a32">ResumenEmp!#REF!</definedName>
    <definedName name="RRnombre8a33">ResumenEmp!#REF!</definedName>
    <definedName name="RRnombre8a34">ResumenEmp!#REF!</definedName>
    <definedName name="RRnombre8a35">ResumenEmp!#REF!</definedName>
    <definedName name="RRnombre8a36">ResumenEmp!#REF!</definedName>
    <definedName name="RRnombre8a37">ResumenEmp!#REF!</definedName>
    <definedName name="RRnombre8a38">ResumenEmp!#REF!</definedName>
    <definedName name="RRnombre8a39">ResumenEmp!#REF!</definedName>
    <definedName name="RRnombre8a4">ResumenEmp!#REF!</definedName>
    <definedName name="RRnombre8a40">ResumenEmp!#REF!</definedName>
    <definedName name="RRnombre8a41">ResumenEmp!#REF!</definedName>
    <definedName name="RRnombre8a42">ResumenEmp!#REF!</definedName>
    <definedName name="RRnombre8a43">ResumenEmp!#REF!</definedName>
    <definedName name="RRnombre8a44">ResumenEmp!#REF!</definedName>
    <definedName name="RRnombre8a45">ResumenEmp!#REF!</definedName>
    <definedName name="RRnombre8a46">ResumenEmp!#REF!</definedName>
    <definedName name="RRnombre8a47">ResumenEmp!#REF!</definedName>
    <definedName name="RRnombre8a48">ResumenEmp!#REF!</definedName>
    <definedName name="RRnombre8a49">ResumenEmp!#REF!</definedName>
    <definedName name="RRnombre8a5">ResumenEmp!#REF!</definedName>
    <definedName name="RRnombre8a50">ResumenEmp!#REF!</definedName>
    <definedName name="RRnombre8a6">ResumenEmp!#REF!</definedName>
    <definedName name="RRnombre8a7">ResumenEmp!#REF!</definedName>
    <definedName name="RRnombre8a8">ResumenEmp!#REF!</definedName>
    <definedName name="RRnombre8a9">ResumenEmp!#REF!</definedName>
    <definedName name="RRnombre9a1">ResumenEmp!#REF!</definedName>
    <definedName name="RRnombre9a10">ResumenEmp!#REF!</definedName>
    <definedName name="RRnombre9a11">ResumenEmp!#REF!</definedName>
    <definedName name="RRnombre9a12">ResumenEmp!#REF!</definedName>
    <definedName name="RRnombre9a13">ResumenEmp!#REF!</definedName>
    <definedName name="RRnombre9a14">ResumenEmp!#REF!</definedName>
    <definedName name="RRnombre9a15">ResumenEmp!#REF!</definedName>
    <definedName name="RRnombre9a16">ResumenEmp!#REF!</definedName>
    <definedName name="RRnombre9a17">ResumenEmp!#REF!</definedName>
    <definedName name="RRnombre9a18">ResumenEmp!#REF!</definedName>
    <definedName name="RRnombre9a19">ResumenEmp!#REF!</definedName>
    <definedName name="RRnombre9a2">ResumenEmp!#REF!</definedName>
    <definedName name="RRnombre9a20">ResumenEmp!#REF!</definedName>
    <definedName name="RRnombre9a21">ResumenEmp!#REF!</definedName>
    <definedName name="RRnombre9a22">ResumenEmp!#REF!</definedName>
    <definedName name="RRnombre9a23">ResumenEmp!#REF!</definedName>
    <definedName name="RRnombre9a24">ResumenEmp!#REF!</definedName>
    <definedName name="RRnombre9a25">ResumenEmp!#REF!</definedName>
    <definedName name="RRnombre9a26">ResumenEmp!#REF!</definedName>
    <definedName name="RRnombre9a27">ResumenEmp!#REF!</definedName>
    <definedName name="RRnombre9a28">ResumenEmp!#REF!</definedName>
    <definedName name="RRnombre9a29">ResumenEmp!#REF!</definedName>
    <definedName name="RRnombre9a3">ResumenEmp!#REF!</definedName>
    <definedName name="RRnombre9a30">ResumenEmp!#REF!</definedName>
    <definedName name="RRnombre9a31">ResumenEmp!#REF!</definedName>
    <definedName name="RRnombre9a32">ResumenEmp!#REF!</definedName>
    <definedName name="RRnombre9a33">ResumenEmp!#REF!</definedName>
    <definedName name="RRnombre9a34">ResumenEmp!#REF!</definedName>
    <definedName name="RRnombre9a35">ResumenEmp!#REF!</definedName>
    <definedName name="RRnombre9a36">ResumenEmp!#REF!</definedName>
    <definedName name="RRnombre9a37">ResumenEmp!#REF!</definedName>
    <definedName name="RRnombre9a38">ResumenEmp!#REF!</definedName>
    <definedName name="RRnombre9a39">ResumenEmp!#REF!</definedName>
    <definedName name="RRnombre9a4">ResumenEmp!#REF!</definedName>
    <definedName name="RRnombre9a40">ResumenEmp!#REF!</definedName>
    <definedName name="RRnombre9a41">ResumenEmp!#REF!</definedName>
    <definedName name="RRnombre9a42">ResumenEmp!#REF!</definedName>
    <definedName name="RRnombre9a43">ResumenEmp!#REF!</definedName>
    <definedName name="RRnombre9a44">ResumenEmp!#REF!</definedName>
    <definedName name="RRnombre9a45">ResumenEmp!#REF!</definedName>
    <definedName name="RRnombre9a46">ResumenEmp!#REF!</definedName>
    <definedName name="RRnombre9a47">ResumenEmp!#REF!</definedName>
    <definedName name="RRnombre9a48">ResumenEmp!#REF!</definedName>
    <definedName name="RRnombre9a49">ResumenEmp!#REF!</definedName>
    <definedName name="RRnombre9a5">ResumenEmp!#REF!</definedName>
    <definedName name="RRnombre9a50">ResumenEmp!#REF!</definedName>
    <definedName name="RRnombre9a6">ResumenEmp!#REF!</definedName>
    <definedName name="RRnombre9a7">ResumenEmp!#REF!</definedName>
    <definedName name="RRnombre9a8">ResumenEmp!#REF!</definedName>
    <definedName name="RRnombre9a9">ResumenEmp!#REF!</definedName>
    <definedName name="RRNomTot10a1">ResumenEmp!#REF!</definedName>
    <definedName name="RRNomTot10a10">ResumenEmp!#REF!</definedName>
    <definedName name="RRNomTot10a11">ResumenEmp!#REF!</definedName>
    <definedName name="RRNomTot10a12">ResumenEmp!#REF!</definedName>
    <definedName name="RRNomTot10a13">ResumenEmp!#REF!</definedName>
    <definedName name="RRNomTot10a14">ResumenEmp!#REF!</definedName>
    <definedName name="RRNomTot10a15">ResumenEmp!#REF!</definedName>
    <definedName name="RRNomTot10a16">ResumenEmp!#REF!</definedName>
    <definedName name="RRNomTot10a17">ResumenEmp!#REF!</definedName>
    <definedName name="RRNomTot10a18">ResumenEmp!#REF!</definedName>
    <definedName name="RRNomTot10a19">ResumenEmp!#REF!</definedName>
    <definedName name="RRNomTot10a2">ResumenEmp!#REF!</definedName>
    <definedName name="RRNomTot10a20">ResumenEmp!#REF!</definedName>
    <definedName name="RRNomTot10a21">ResumenEmp!#REF!</definedName>
    <definedName name="RRNomTot10a22">ResumenEmp!#REF!</definedName>
    <definedName name="RRNomTot10a23">ResumenEmp!#REF!</definedName>
    <definedName name="RRNomTot10a24">ResumenEmp!#REF!</definedName>
    <definedName name="RRNomTot10a25">ResumenEmp!#REF!</definedName>
    <definedName name="RRNomTot10a26">ResumenEmp!#REF!</definedName>
    <definedName name="RRNomTot10a27">ResumenEmp!#REF!</definedName>
    <definedName name="RRNomTot10a28">ResumenEmp!#REF!</definedName>
    <definedName name="RRNomTot10a29">ResumenEmp!#REF!</definedName>
    <definedName name="RRNomTot10a3">ResumenEmp!#REF!</definedName>
    <definedName name="RRNomTot10a30">ResumenEmp!#REF!</definedName>
    <definedName name="RRNomTot10a31">ResumenEmp!#REF!</definedName>
    <definedName name="RRNomTot10a32">ResumenEmp!#REF!</definedName>
    <definedName name="RRNomTot10a33">ResumenEmp!#REF!</definedName>
    <definedName name="RRNomTot10a34">ResumenEmp!#REF!</definedName>
    <definedName name="RRNomTot10a35">ResumenEmp!#REF!</definedName>
    <definedName name="RRNomTot10a36">ResumenEmp!#REF!</definedName>
    <definedName name="RRNomTot10a37">ResumenEmp!#REF!</definedName>
    <definedName name="RRNomTot10a38">ResumenEmp!#REF!</definedName>
    <definedName name="RRNomTot10a39">ResumenEmp!#REF!</definedName>
    <definedName name="RRNomTot10a4">ResumenEmp!#REF!</definedName>
    <definedName name="RRNomTot10a40">ResumenEmp!#REF!</definedName>
    <definedName name="RRNomTot10a41">ResumenEmp!#REF!</definedName>
    <definedName name="RRNomTot10a42">ResumenEmp!#REF!</definedName>
    <definedName name="RRNomTot10a43">ResumenEmp!#REF!</definedName>
    <definedName name="RRNomTot10a44">ResumenEmp!#REF!</definedName>
    <definedName name="RRNomTot10a45">ResumenEmp!#REF!</definedName>
    <definedName name="RRNomTot10a46">ResumenEmp!#REF!</definedName>
    <definedName name="RRNomTot10a47">ResumenEmp!#REF!</definedName>
    <definedName name="RRNomTot10a48">ResumenEmp!#REF!</definedName>
    <definedName name="RRNomTot10a49">ResumenEmp!#REF!</definedName>
    <definedName name="RRNomTot10a5">ResumenEmp!#REF!</definedName>
    <definedName name="RRNomTot10a50">ResumenEmp!#REF!</definedName>
    <definedName name="RRNomTot10a6">ResumenEmp!#REF!</definedName>
    <definedName name="RRNomTot10a7">ResumenEmp!#REF!</definedName>
    <definedName name="RRNomTot10a8">ResumenEmp!#REF!</definedName>
    <definedName name="RRNomTot10a9">ResumenEmp!#REF!</definedName>
    <definedName name="RRNomTot1a1">ResumenEmp!$B$7</definedName>
    <definedName name="RRNomTot1a10">ResumenEmp!$B$25</definedName>
    <definedName name="RRNomTot1a11">ResumenEmp!$B$27</definedName>
    <definedName name="RRNomTot1a12">ResumenEmp!$B$30</definedName>
    <definedName name="RRNomTot1a13">ResumenEmp!$B$32</definedName>
    <definedName name="RRNomTot1a14">ResumenEmp!$B$34</definedName>
    <definedName name="RRNomTot1a15">ResumenEmp!$B$36</definedName>
    <definedName name="RRNomTot1a16">ResumenEmp!$B$38</definedName>
    <definedName name="RRNomTot1a17">ResumenEmp!$B$40</definedName>
    <definedName name="RRNomTot1a18">ResumenEmp!$B$42</definedName>
    <definedName name="RRNomTot1a19">ResumenEmp!$B$48</definedName>
    <definedName name="RRNomTot1a2">ResumenEmp!$B$9</definedName>
    <definedName name="RRNomTot1a20">ResumenEmp!$B$50</definedName>
    <definedName name="RRNomTot1a21">ResumenEmp!$B$52</definedName>
    <definedName name="RRNomTot1a22">ResumenEmp!$B$57</definedName>
    <definedName name="RRNomTot1a23">ResumenEmp!$B$60</definedName>
    <definedName name="RRNomTot1a24">ResumenEmp!$B$64</definedName>
    <definedName name="RRNomTot1a25">ResumenEmp!$B$66</definedName>
    <definedName name="RRNomTot1a26">ResumenEmp!$B$68</definedName>
    <definedName name="RRNomTot1a27">ResumenEmp!$B$70</definedName>
    <definedName name="RRNomTot1a28">ResumenEmp!$B$72</definedName>
    <definedName name="RRNomTot1a29">ResumenEmp!$B$74</definedName>
    <definedName name="RRNomTot1a3">ResumenEmp!$B$11</definedName>
    <definedName name="RRNomTot1a30">ResumenEmp!$B$76</definedName>
    <definedName name="RRNomTot1a31">ResumenEmp!$B$78</definedName>
    <definedName name="RRNomTot1a32">ResumenEmp!$B$80</definedName>
    <definedName name="RRNomTot1a33">ResumenEmp!$B$82</definedName>
    <definedName name="RRNomTot1a34">ResumenEmp!$B$84</definedName>
    <definedName name="RRNomTot1a35">ResumenEmp!$B$86</definedName>
    <definedName name="RRNomTot1a36">ResumenEmp!$B$88</definedName>
    <definedName name="RRNomTot1a37">ResumenEmp!$B$90</definedName>
    <definedName name="RRNomTot1a38">ResumenEmp!$B$97</definedName>
    <definedName name="RRNomTot1a39">ResumenEmp!$B$99</definedName>
    <definedName name="RRNomTot1a4">ResumenEmp!$B$13</definedName>
    <definedName name="RRNomTot1a40">ResumenEmp!$B$101</definedName>
    <definedName name="RRNomTot1a41">ResumenEmp!$B$103</definedName>
    <definedName name="RRNomTot1a42">ResumenEmp!$B$105</definedName>
    <definedName name="RRNomTot1a43">ResumenEmp!$B$107</definedName>
    <definedName name="RRNomTot1a44">ResumenEmp!$B$109</definedName>
    <definedName name="RRNomTot1a45">ResumenEmp!$B$111</definedName>
    <definedName name="RRNomTot1a46">ResumenEmp!$B$113</definedName>
    <definedName name="RRNomTot1a47">ResumenEmp!$B$115</definedName>
    <definedName name="RRNomTot1a48">ResumenEmp!$B$118</definedName>
    <definedName name="RRNomTot1a49">ResumenEmp!$B$120</definedName>
    <definedName name="RRNomTot1a5">ResumenEmp!$B$15</definedName>
    <definedName name="RRNomTot1a50">ResumenEmp!$B$122</definedName>
    <definedName name="RRNomTot1a6">ResumenEmp!$B$17</definedName>
    <definedName name="RRNomTot1a7">ResumenEmp!$B$19</definedName>
    <definedName name="RRNomTot1a8">ResumenEmp!$B$21</definedName>
    <definedName name="RRNomTot1a9">ResumenEmp!$B$23</definedName>
    <definedName name="RRNomTot2a1">ResumenEmp!$D$7</definedName>
    <definedName name="RRNomTot2a10">ResumenEmp!$D$25</definedName>
    <definedName name="RRNomTot2a11">ResumenEmp!$D$27</definedName>
    <definedName name="RRNomTot2a12">ResumenEmp!$D$30</definedName>
    <definedName name="RRNomTot2a13">ResumenEmp!$D$32</definedName>
    <definedName name="RRNomTot2a14">ResumenEmp!$D$34</definedName>
    <definedName name="RRNomTot2a15">ResumenEmp!$D$36</definedName>
    <definedName name="RRNomTot2a16">ResumenEmp!$D$38</definedName>
    <definedName name="RRNomTot2a17">ResumenEmp!$D$40</definedName>
    <definedName name="RRNomTot2a18">ResumenEmp!$D$42</definedName>
    <definedName name="RRNomTot2a19">ResumenEmp!$D$48</definedName>
    <definedName name="RRNomTot2a2">ResumenEmp!$D$9</definedName>
    <definedName name="RRNomTot2a20">ResumenEmp!$D$50</definedName>
    <definedName name="RRNomTot2a21">ResumenEmp!$D$52</definedName>
    <definedName name="RRNomTot2a22">ResumenEmp!$D$57</definedName>
    <definedName name="RRNomTot2a23">ResumenEmp!$D$60</definedName>
    <definedName name="RRNomTot2a24">ResumenEmp!$D$64</definedName>
    <definedName name="RRNomTot2a25">ResumenEmp!$D$66</definedName>
    <definedName name="RRNomTot2a26">ResumenEmp!$D$68</definedName>
    <definedName name="RRNomTot2a27">ResumenEmp!$D$70</definedName>
    <definedName name="RRNomTot2a28">ResumenEmp!$D$72</definedName>
    <definedName name="RRNomTot2a29">ResumenEmp!$D$74</definedName>
    <definedName name="RRNomTot2a3">ResumenEmp!$D$11</definedName>
    <definedName name="RRNomTot2a30">ResumenEmp!$D$76</definedName>
    <definedName name="RRNomTot2a31">ResumenEmp!$D$78</definedName>
    <definedName name="RRNomTot2a32">ResumenEmp!$D$80</definedName>
    <definedName name="RRNomTot2a33">ResumenEmp!$D$82</definedName>
    <definedName name="RRNomTot2a34">ResumenEmp!$D$84</definedName>
    <definedName name="RRNomTot2a35">ResumenEmp!$D$86</definedName>
    <definedName name="RRNomTot2a36">ResumenEmp!$D$88</definedName>
    <definedName name="RRNomTot2a37">ResumenEmp!$D$90</definedName>
    <definedName name="RRNomTot2a38">ResumenEmp!$D$97</definedName>
    <definedName name="RRNomTot2a39">ResumenEmp!$D$99</definedName>
    <definedName name="RRNomTot2a4">ResumenEmp!$D$13</definedName>
    <definedName name="RRNomTot2a40">ResumenEmp!$D$101</definedName>
    <definedName name="RRNomTot2a41">ResumenEmp!$D$103</definedName>
    <definedName name="RRNomTot2a42">ResumenEmp!$D$105</definedName>
    <definedName name="RRNomTot2a43">ResumenEmp!$D$107</definedName>
    <definedName name="RRNomTot2a44">ResumenEmp!$D$109</definedName>
    <definedName name="RRNomTot2a45">ResumenEmp!$D$111</definedName>
    <definedName name="RRNomTot2a46">ResumenEmp!$D$113</definedName>
    <definedName name="RRNomTot2a47">ResumenEmp!$D$115</definedName>
    <definedName name="RRNomTot2a48">ResumenEmp!$D$118</definedName>
    <definedName name="RRNomTot2a49">ResumenEmp!$D$120</definedName>
    <definedName name="RRNomTot2a5">ResumenEmp!$D$15</definedName>
    <definedName name="RRNomTot2a50">ResumenEmp!$D$122</definedName>
    <definedName name="RRNomTot2a6">ResumenEmp!$D$17</definedName>
    <definedName name="RRNomTot2a7">ResumenEmp!$D$19</definedName>
    <definedName name="RRNomTot2a8">ResumenEmp!$D$21</definedName>
    <definedName name="RRNomTot2a9">ResumenEmp!$D$23</definedName>
    <definedName name="RRNomTot3a1">ResumenEmp!$F$7</definedName>
    <definedName name="RRNomTot3a10">ResumenEmp!$F$25</definedName>
    <definedName name="RRNomTot3a11">ResumenEmp!$F$27</definedName>
    <definedName name="RRNomTot3a12">ResumenEmp!$F$30</definedName>
    <definedName name="RRNomTot3a13">ResumenEmp!$F$32</definedName>
    <definedName name="RRNomTot3a14">ResumenEmp!$F$34</definedName>
    <definedName name="RRNomTot3a15">ResumenEmp!$F$36</definedName>
    <definedName name="RRNomTot3a16">ResumenEmp!$F$38</definedName>
    <definedName name="RRNomTot3a17">ResumenEmp!$F$40</definedName>
    <definedName name="RRNomTot3a18">ResumenEmp!$F$42</definedName>
    <definedName name="RRNomTot3a19">ResumenEmp!$F$48</definedName>
    <definedName name="RRNomTot3a2">ResumenEmp!$F$9</definedName>
    <definedName name="RRNomTot3a20">ResumenEmp!$F$50</definedName>
    <definedName name="RRNomTot3a21">ResumenEmp!$F$52</definedName>
    <definedName name="RRNomTot3a22">ResumenEmp!$F$57</definedName>
    <definedName name="RRNomTot3a23">ResumenEmp!$F$60</definedName>
    <definedName name="RRNomTot3a24">ResumenEmp!$F$64</definedName>
    <definedName name="RRNomTot3a25">ResumenEmp!$F$66</definedName>
    <definedName name="RRNomTot3a26">ResumenEmp!$F$68</definedName>
    <definedName name="RRNomTot3a27">ResumenEmp!$F$70</definedName>
    <definedName name="RRNomTot3a28">ResumenEmp!$F$72</definedName>
    <definedName name="RRNomTot3a29">ResumenEmp!$F$74</definedName>
    <definedName name="RRNomTot3a3">ResumenEmp!$F$11</definedName>
    <definedName name="RRNomTot3a30">ResumenEmp!$F$76</definedName>
    <definedName name="RRNomTot3a31">ResumenEmp!$F$78</definedName>
    <definedName name="RRNomTot3a32">ResumenEmp!$F$80</definedName>
    <definedName name="RRNomTot3a33">ResumenEmp!$F$82</definedName>
    <definedName name="RRNomTot3a34">ResumenEmp!$F$84</definedName>
    <definedName name="RRNomTot3a35">ResumenEmp!$F$86</definedName>
    <definedName name="RRNomTot3a36">ResumenEmp!$F$88</definedName>
    <definedName name="RRNomTot3a37">ResumenEmp!$F$90</definedName>
    <definedName name="RRNomTot3a38">ResumenEmp!$F$97</definedName>
    <definedName name="RRNomTot3a39">ResumenEmp!$F$99</definedName>
    <definedName name="RRNomTot3a4">ResumenEmp!$F$13</definedName>
    <definedName name="RRNomTot3a40">ResumenEmp!$F$101</definedName>
    <definedName name="RRNomTot3a41">ResumenEmp!$F$103</definedName>
    <definedName name="RRNomTot3a42">ResumenEmp!$F$105</definedName>
    <definedName name="RRNomTot3a43">ResumenEmp!$F$107</definedName>
    <definedName name="RRNomTot3a44">ResumenEmp!$F$109</definedName>
    <definedName name="RRNomTot3a45">ResumenEmp!$F$111</definedName>
    <definedName name="RRNomTot3a46">ResumenEmp!$F$113</definedName>
    <definedName name="RRNomTot3a47">ResumenEmp!$F$115</definedName>
    <definedName name="RRNomTot3a48">ResumenEmp!$F$118</definedName>
    <definedName name="RRNomTot3a49">ResumenEmp!$F$120</definedName>
    <definedName name="RRNomTot3a5">ResumenEmp!$F$15</definedName>
    <definedName name="RRNomTot3a50">ResumenEmp!$F$122</definedName>
    <definedName name="RRNomTot3a6">ResumenEmp!$F$17</definedName>
    <definedName name="RRNomTot3a7">ResumenEmp!$F$19</definedName>
    <definedName name="RRNomTot3a8">ResumenEmp!$F$21</definedName>
    <definedName name="RRNomTot3a9">ResumenEmp!$F$23</definedName>
    <definedName name="RRNomTot4a1">ResumenEmp!$H$7</definedName>
    <definedName name="RRNomTot4a10">ResumenEmp!$H$25</definedName>
    <definedName name="RRNomTot4a11">ResumenEmp!$H$27</definedName>
    <definedName name="RRNomTot4a12">ResumenEmp!$H$30</definedName>
    <definedName name="RRNomTot4a13">ResumenEmp!$H$32</definedName>
    <definedName name="RRNomTot4a14">ResumenEmp!$H$34</definedName>
    <definedName name="RRNomTot4a15">ResumenEmp!$H$36</definedName>
    <definedName name="RRNomTot4a16">ResumenEmp!$H$38</definedName>
    <definedName name="RRNomTot4a17">ResumenEmp!$H$40</definedName>
    <definedName name="RRNomTot4a18">ResumenEmp!$H$42</definedName>
    <definedName name="RRNomTot4a19">ResumenEmp!$H$48</definedName>
    <definedName name="RRNomTot4a2">ResumenEmp!$H$9</definedName>
    <definedName name="RRNomTot4a20">ResumenEmp!$H$50</definedName>
    <definedName name="RRNomTot4a21">ResumenEmp!$H$52</definedName>
    <definedName name="RRNomTot4a22">ResumenEmp!$H$57</definedName>
    <definedName name="RRNomTot4a23">ResumenEmp!$H$60</definedName>
    <definedName name="RRNomTot4a24">ResumenEmp!$H$64</definedName>
    <definedName name="RRNomTot4a25">ResumenEmp!$H$66</definedName>
    <definedName name="RRNomTot4a26">ResumenEmp!$H$68</definedName>
    <definedName name="RRNomTot4a27">ResumenEmp!$H$70</definedName>
    <definedName name="RRNomTot4a28">ResumenEmp!$H$72</definedName>
    <definedName name="RRNomTot4a29">ResumenEmp!$H$74</definedName>
    <definedName name="RRNomTot4a3">ResumenEmp!$H$11</definedName>
    <definedName name="RRNomTot4a30">ResumenEmp!$H$76</definedName>
    <definedName name="RRNomTot4a31">ResumenEmp!$H$78</definedName>
    <definedName name="RRNomTot4a32">ResumenEmp!$H$80</definedName>
    <definedName name="RRNomTot4a33">ResumenEmp!$H$82</definedName>
    <definedName name="RRNomTot4a34">ResumenEmp!$H$84</definedName>
    <definedName name="RRNomTot4a35">ResumenEmp!$H$86</definedName>
    <definedName name="RRNomTot4a36">ResumenEmp!$H$88</definedName>
    <definedName name="RRNomTot4a37">ResumenEmp!$H$90</definedName>
    <definedName name="RRNomTot4a38">ResumenEmp!$H$97</definedName>
    <definedName name="RRNomTot4a39">ResumenEmp!$H$99</definedName>
    <definedName name="RRNomTot4a4">ResumenEmp!$H$13</definedName>
    <definedName name="RRNomTot4a40">ResumenEmp!$H$101</definedName>
    <definedName name="RRNomTot4a41">ResumenEmp!$H$103</definedName>
    <definedName name="RRNomTot4a42">ResumenEmp!$H$105</definedName>
    <definedName name="RRNomTot4a43">ResumenEmp!$H$107</definedName>
    <definedName name="RRNomTot4a44">ResumenEmp!$H$109</definedName>
    <definedName name="RRNomTot4a45">ResumenEmp!$H$111</definedName>
    <definedName name="RRNomTot4a46">ResumenEmp!$H$113</definedName>
    <definedName name="RRNomTot4a47">ResumenEmp!$H$115</definedName>
    <definedName name="RRNomTot4a48">ResumenEmp!$H$118</definedName>
    <definedName name="RRNomTot4a49">ResumenEmp!$H$120</definedName>
    <definedName name="RRNomTot4a5">ResumenEmp!$H$15</definedName>
    <definedName name="RRNomTot4a50">ResumenEmp!$H$122</definedName>
    <definedName name="RRNomTot4a6">ResumenEmp!$H$17</definedName>
    <definedName name="RRNomTot4a7">ResumenEmp!$H$19</definedName>
    <definedName name="RRNomTot4a8">ResumenEmp!$H$21</definedName>
    <definedName name="RRNomTot4a9">ResumenEmp!$H$23</definedName>
    <definedName name="RRNomTot7a1">ResumenEmp!#REF!</definedName>
    <definedName name="RRNomTot7a10">ResumenEmp!#REF!</definedName>
    <definedName name="RRNomTot7a11">ResumenEmp!#REF!</definedName>
    <definedName name="RRNomTot7a12">ResumenEmp!#REF!</definedName>
    <definedName name="RRNomTot7a13">ResumenEmp!#REF!</definedName>
    <definedName name="RRNomTot7a14">ResumenEmp!#REF!</definedName>
    <definedName name="RRNomTot7a15">ResumenEmp!#REF!</definedName>
    <definedName name="RRNomTot7a16">ResumenEmp!#REF!</definedName>
    <definedName name="RRNomTot7a17">ResumenEmp!#REF!</definedName>
    <definedName name="RRNomTot7a18">ResumenEmp!#REF!</definedName>
    <definedName name="RRNomTot7a19">ResumenEmp!#REF!</definedName>
    <definedName name="RRNomTot7a2">ResumenEmp!#REF!</definedName>
    <definedName name="RRNomTot7a20">ResumenEmp!#REF!</definedName>
    <definedName name="RRNomTot7a21">ResumenEmp!#REF!</definedName>
    <definedName name="RRNomTot7a22">ResumenEmp!#REF!</definedName>
    <definedName name="RRNomTot7a23">ResumenEmp!#REF!</definedName>
    <definedName name="RRNomTot7a24">ResumenEmp!#REF!</definedName>
    <definedName name="RRNomTot7a25">ResumenEmp!#REF!</definedName>
    <definedName name="RRNomTot7a26">ResumenEmp!#REF!</definedName>
    <definedName name="RRNomTot7a27">ResumenEmp!#REF!</definedName>
    <definedName name="RRNomTot7a28">ResumenEmp!#REF!</definedName>
    <definedName name="RRNomTot7a29">ResumenEmp!#REF!</definedName>
    <definedName name="RRNomTot7a3">ResumenEmp!#REF!</definedName>
    <definedName name="RRNomTot7a30">ResumenEmp!#REF!</definedName>
    <definedName name="RRNomTot7a31">ResumenEmp!#REF!</definedName>
    <definedName name="RRNomTot7a32">ResumenEmp!#REF!</definedName>
    <definedName name="RRNomTot7a33">ResumenEmp!#REF!</definedName>
    <definedName name="RRNomTot7a34">ResumenEmp!#REF!</definedName>
    <definedName name="RRNomTot7a35">ResumenEmp!#REF!</definedName>
    <definedName name="RRNomTot7a36">ResumenEmp!#REF!</definedName>
    <definedName name="RRNomTot7a37">ResumenEmp!#REF!</definedName>
    <definedName name="RRNomTot7a38">ResumenEmp!#REF!</definedName>
    <definedName name="RRNomTot7a39">ResumenEmp!#REF!</definedName>
    <definedName name="RRNomTot7a4">ResumenEmp!#REF!</definedName>
    <definedName name="RRNomTot7a40">ResumenEmp!#REF!</definedName>
    <definedName name="RRNomTot7a41">ResumenEmp!#REF!</definedName>
    <definedName name="RRNomTot7a42">ResumenEmp!#REF!</definedName>
    <definedName name="RRNomTot7a43">ResumenEmp!#REF!</definedName>
    <definedName name="RRNomTot7a44">ResumenEmp!#REF!</definedName>
    <definedName name="RRNomTot7a45">ResumenEmp!#REF!</definedName>
    <definedName name="RRNomTot7a46">ResumenEmp!#REF!</definedName>
    <definedName name="RRNomTot7a47">ResumenEmp!#REF!</definedName>
    <definedName name="RRNomTot7a48">ResumenEmp!#REF!</definedName>
    <definedName name="RRNomTot7a49">ResumenEmp!#REF!</definedName>
    <definedName name="RRNomTot7a5">ResumenEmp!#REF!</definedName>
    <definedName name="RRNomTot7a50">ResumenEmp!#REF!</definedName>
    <definedName name="RRNomTot7a6">ResumenEmp!#REF!</definedName>
    <definedName name="RRNomTot7a7">ResumenEmp!#REF!</definedName>
    <definedName name="RRNomTot7a8">ResumenEmp!#REF!</definedName>
    <definedName name="RRNomTot7a9">ResumenEmp!#REF!</definedName>
    <definedName name="RRNomTot8a1">ResumenEmp!#REF!</definedName>
    <definedName name="RRNomTot8a10">ResumenEmp!#REF!</definedName>
    <definedName name="RRNomTot8a11">ResumenEmp!#REF!</definedName>
    <definedName name="RRNomTot8a12">ResumenEmp!#REF!</definedName>
    <definedName name="RRNomTot8a13">ResumenEmp!#REF!</definedName>
    <definedName name="RRNomTot8a14">ResumenEmp!#REF!</definedName>
    <definedName name="RRNomTot8a15">ResumenEmp!#REF!</definedName>
    <definedName name="RRNomTot8a16">ResumenEmp!#REF!</definedName>
    <definedName name="RRNomTot8a17">ResumenEmp!#REF!</definedName>
    <definedName name="RRNomTot8a18">ResumenEmp!#REF!</definedName>
    <definedName name="RRNomTot8a19">ResumenEmp!#REF!</definedName>
    <definedName name="RRNomTot8a2">ResumenEmp!#REF!</definedName>
    <definedName name="RRNomTot8a20">ResumenEmp!#REF!</definedName>
    <definedName name="RRNomTot8a21">ResumenEmp!#REF!</definedName>
    <definedName name="RRNomTot8a22">ResumenEmp!#REF!</definedName>
    <definedName name="RRNomTot8a23">ResumenEmp!#REF!</definedName>
    <definedName name="RRNomTot8a24">ResumenEmp!#REF!</definedName>
    <definedName name="RRNomTot8a25">ResumenEmp!#REF!</definedName>
    <definedName name="RRNomTot8a26">ResumenEmp!#REF!</definedName>
    <definedName name="RRNomTot8a27">ResumenEmp!#REF!</definedName>
    <definedName name="RRNomTot8a28">ResumenEmp!#REF!</definedName>
    <definedName name="RRNomTot8a29">ResumenEmp!#REF!</definedName>
    <definedName name="RRNomTot8a3">ResumenEmp!#REF!</definedName>
    <definedName name="RRNomTot8a30">ResumenEmp!#REF!</definedName>
    <definedName name="RRNomTot8a31">ResumenEmp!#REF!</definedName>
    <definedName name="RRNomTot8a32">ResumenEmp!#REF!</definedName>
    <definedName name="RRNomTot8a33">ResumenEmp!#REF!</definedName>
    <definedName name="RRNomTot8a34">ResumenEmp!#REF!</definedName>
    <definedName name="RRNomTot8a35">ResumenEmp!#REF!</definedName>
    <definedName name="RRNomTot8a36">ResumenEmp!#REF!</definedName>
    <definedName name="RRNomTot8a37">ResumenEmp!#REF!</definedName>
    <definedName name="RRNomTot8a38">ResumenEmp!#REF!</definedName>
    <definedName name="RRNomTot8a39">ResumenEmp!#REF!</definedName>
    <definedName name="RRNomTot8a4">ResumenEmp!#REF!</definedName>
    <definedName name="RRNomTot8a40">ResumenEmp!#REF!</definedName>
    <definedName name="RRNomTot8a41">ResumenEmp!#REF!</definedName>
    <definedName name="RRNomTot8a42">ResumenEmp!#REF!</definedName>
    <definedName name="RRNomTot8a43">ResumenEmp!#REF!</definedName>
    <definedName name="RRNomTot8a44">ResumenEmp!#REF!</definedName>
    <definedName name="RRNomTot8a45">ResumenEmp!#REF!</definedName>
    <definedName name="RRNomTot8a46">ResumenEmp!#REF!</definedName>
    <definedName name="RRNomTot8a47">ResumenEmp!#REF!</definedName>
    <definedName name="RRNomTot8a48">ResumenEmp!#REF!</definedName>
    <definedName name="RRNomTot8a49">ResumenEmp!#REF!</definedName>
    <definedName name="RRNomTot8a5">ResumenEmp!#REF!</definedName>
    <definedName name="RRNomTot8a50">ResumenEmp!#REF!</definedName>
    <definedName name="RRNomTot8a6">ResumenEmp!#REF!</definedName>
    <definedName name="RRNomTot8a7">ResumenEmp!#REF!</definedName>
    <definedName name="RRNomTot8a8">ResumenEmp!#REF!</definedName>
    <definedName name="RRNomTot8a9">ResumenEmp!#REF!</definedName>
    <definedName name="RRNomTot9a1">ResumenEmp!#REF!</definedName>
    <definedName name="RRNomTot9a10">ResumenEmp!#REF!</definedName>
    <definedName name="RRNomTot9a11">ResumenEmp!#REF!</definedName>
    <definedName name="RRNomTot9a12">ResumenEmp!#REF!</definedName>
    <definedName name="RRNomTot9a13">ResumenEmp!#REF!</definedName>
    <definedName name="RRNomTot9a14">ResumenEmp!#REF!</definedName>
    <definedName name="RRNomTot9a15">ResumenEmp!#REF!</definedName>
    <definedName name="RRNomTot9a16">ResumenEmp!#REF!</definedName>
    <definedName name="RRNomTot9a17">ResumenEmp!#REF!</definedName>
    <definedName name="RRNomTot9a18">ResumenEmp!#REF!</definedName>
    <definedName name="RRNomTot9a19">ResumenEmp!#REF!</definedName>
    <definedName name="RRNomTot9a2">ResumenEmp!#REF!</definedName>
    <definedName name="RRNomTot9a20">ResumenEmp!#REF!</definedName>
    <definedName name="RRNomTot9a21">ResumenEmp!#REF!</definedName>
    <definedName name="RRNomTot9a22">ResumenEmp!#REF!</definedName>
    <definedName name="RRNomTot9a23">ResumenEmp!#REF!</definedName>
    <definedName name="RRNomTot9a24">ResumenEmp!#REF!</definedName>
    <definedName name="RRNomTot9a25">ResumenEmp!#REF!</definedName>
    <definedName name="RRNomTot9a26">ResumenEmp!#REF!</definedName>
    <definedName name="RRNomTot9a27">ResumenEmp!#REF!</definedName>
    <definedName name="RRNomTot9a28">ResumenEmp!#REF!</definedName>
    <definedName name="RRNomTot9a29">ResumenEmp!#REF!</definedName>
    <definedName name="RRNomTot9a3">ResumenEmp!#REF!</definedName>
    <definedName name="RRNomTot9a30">ResumenEmp!#REF!</definedName>
    <definedName name="RRNomTot9a31">ResumenEmp!#REF!</definedName>
    <definedName name="RRNomTot9a32">ResumenEmp!#REF!</definedName>
    <definedName name="RRNomTot9a33">ResumenEmp!#REF!</definedName>
    <definedName name="RRNomTot9a34">ResumenEmp!#REF!</definedName>
    <definedName name="RRNomTot9a35">ResumenEmp!#REF!</definedName>
    <definedName name="RRNomTot9a36">ResumenEmp!#REF!</definedName>
    <definedName name="RRNomTot9a37">ResumenEmp!#REF!</definedName>
    <definedName name="RRNomTot9a38">ResumenEmp!#REF!</definedName>
    <definedName name="RRNomTot9a39">ResumenEmp!#REF!</definedName>
    <definedName name="RRNomTot9a4">ResumenEmp!#REF!</definedName>
    <definedName name="RRNomTot9a40">ResumenEmp!#REF!</definedName>
    <definedName name="RRNomTot9a41">ResumenEmp!#REF!</definedName>
    <definedName name="RRNomTot9a42">ResumenEmp!#REF!</definedName>
    <definedName name="RRNomTot9a43">ResumenEmp!#REF!</definedName>
    <definedName name="RRNomTot9a44">ResumenEmp!#REF!</definedName>
    <definedName name="RRNomTot9a45">ResumenEmp!#REF!</definedName>
    <definedName name="RRNomTot9a46">ResumenEmp!#REF!</definedName>
    <definedName name="RRNomTot9a47">ResumenEmp!#REF!</definedName>
    <definedName name="RRNomTot9a48">ResumenEmp!#REF!</definedName>
    <definedName name="RRNomTot9a49">ResumenEmp!#REF!</definedName>
    <definedName name="RRNomTot9a5">ResumenEmp!#REF!</definedName>
    <definedName name="RRNomTot9a50">ResumenEmp!#REF!</definedName>
    <definedName name="RRNomTot9a6">ResumenEmp!#REF!</definedName>
    <definedName name="RRNomTot9a7">ResumenEmp!#REF!</definedName>
    <definedName name="RRNomTot9a8">ResumenEmp!#REF!</definedName>
    <definedName name="RRNomTot9a9">ResumenEmp!#REF!</definedName>
    <definedName name="RROtrosLTKG0">'ResumenEmp LAB'!$Q$54</definedName>
    <definedName name="RROtrosLTKG0A">'ResumenEmp LAB'!$R$54</definedName>
    <definedName name="RROtrosLTKG1">'ResumenEmp LAB'!$AI$54</definedName>
    <definedName name="RROtrosLTKG1A">'ResumenEmp LAB'!$AJ$54</definedName>
    <definedName name="RROtrosME0">'ResumenEmp LAB'!$H$54</definedName>
    <definedName name="RROtrosME0A">'ResumenEmp LAB'!$I$54</definedName>
    <definedName name="RROtrosME1">'ResumenEmp LAB'!$Z$54</definedName>
    <definedName name="RROtrosME1A">'ResumenEmp LAB'!$AA$54</definedName>
    <definedName name="RROtrosPVE0">'ResumenEmp LAB'!$N$54</definedName>
    <definedName name="RROtrosPVE0A">'ResumenEmp LAB'!$O$54</definedName>
    <definedName name="RROtrosPVE1">'ResumenEmp LAB'!$AF$54</definedName>
    <definedName name="RROtrosPVE1A">'ResumenEmp LAB'!$AG$54</definedName>
    <definedName name="RROtrosUM0">'ResumenEmp LAB'!$K$54</definedName>
    <definedName name="RROtrosUM0A">'ResumenEmp LAB'!$L$54</definedName>
    <definedName name="RROtrosUM1">'ResumenEmp LAB'!$AC$54</definedName>
    <definedName name="RROtrosUM1A">'ResumenEmp LAB'!$AD$54</definedName>
    <definedName name="RROtrosVal0">'ResumenEmp LAB'!$E$54</definedName>
    <definedName name="RROtrosVal0A">'ResumenEmp LAB'!$F$54</definedName>
    <definedName name="RROtrosVAL1">'ResumenEmp LAB'!$W$54</definedName>
    <definedName name="RROtrosVAL1A">'ResumenEmp LAB'!$X$54</definedName>
    <definedName name="RRRangoVal">'ResumenEmp LAB'!$D$3</definedName>
    <definedName name="RRRangoVal1">'ResumenEmp LAB'!$V$3</definedName>
    <definedName name="SEFIN01DLLS">#REF!</definedName>
    <definedName name="SEFIN01PVE">#REF!</definedName>
    <definedName name="SEFIN02DLLS">#REF!</definedName>
    <definedName name="SEFIN02PVE">#REF!</definedName>
    <definedName name="SEINI01DLLS">#REF!</definedName>
    <definedName name="SEINI01PVE">#REF!</definedName>
    <definedName name="SEINI02DLLS">#REF!</definedName>
    <definedName name="SEINI02PVE">#REF!</definedName>
    <definedName name="SFin1">#REF!</definedName>
    <definedName name="SFin10">#REF!</definedName>
    <definedName name="SFin11">#REF!</definedName>
    <definedName name="SFin12">#REF!</definedName>
    <definedName name="SFin13">#REF!</definedName>
    <definedName name="SFin14">#REF!</definedName>
    <definedName name="SFin15">#REF!</definedName>
    <definedName name="SFin16">#REF!</definedName>
    <definedName name="SFin17">#REF!</definedName>
    <definedName name="SFin18">#REF!</definedName>
    <definedName name="SFin19">#REF!</definedName>
    <definedName name="SFin2">#REF!</definedName>
    <definedName name="SFin20">#REF!</definedName>
    <definedName name="SFin21">#REF!</definedName>
    <definedName name="SFin22">#REF!</definedName>
    <definedName name="SFin23">#REF!</definedName>
    <definedName name="SFin24">#REF!</definedName>
    <definedName name="SFin25">#REF!</definedName>
    <definedName name="SFin26">#REF!</definedName>
    <definedName name="SFin27">#REF!</definedName>
    <definedName name="SFin28">#REF!</definedName>
    <definedName name="SFin29">#REF!</definedName>
    <definedName name="SFin3">#REF!</definedName>
    <definedName name="SFin4">#REF!</definedName>
    <definedName name="SFin5">#REF!</definedName>
    <definedName name="SFin6">#REF!</definedName>
    <definedName name="SFin7">#REF!</definedName>
    <definedName name="SFin8">#REF!</definedName>
    <definedName name="SFin9">#REF!</definedName>
    <definedName name="SIni1">#REF!</definedName>
    <definedName name="SIni10">#REF!</definedName>
    <definedName name="SIni11">#REF!</definedName>
    <definedName name="SIni12">#REF!</definedName>
    <definedName name="SIni13">#REF!</definedName>
    <definedName name="SIni14">#REF!</definedName>
    <definedName name="SIni15">#REF!</definedName>
    <definedName name="SIni16">#REF!</definedName>
    <definedName name="SIni17">#REF!</definedName>
    <definedName name="SIni18">#REF!</definedName>
    <definedName name="SIni19">#REF!</definedName>
    <definedName name="SIni2">#REF!</definedName>
    <definedName name="SIni20">#REF!</definedName>
    <definedName name="SIni21">#REF!</definedName>
    <definedName name="SIni22">#REF!</definedName>
    <definedName name="SIni23">#REF!</definedName>
    <definedName name="SIni24">#REF!</definedName>
    <definedName name="SIni25">#REF!</definedName>
    <definedName name="SIni26">#REF!</definedName>
    <definedName name="SIni27">#REF!</definedName>
    <definedName name="SIni28">#REF!</definedName>
    <definedName name="SIni29">#REF!</definedName>
    <definedName name="SIni3">#REF!</definedName>
    <definedName name="SIni4">#REF!</definedName>
    <definedName name="SIni5">#REF!</definedName>
    <definedName name="SIni6">#REF!</definedName>
    <definedName name="SIni7">#REF!</definedName>
    <definedName name="SIni8">#REF!</definedName>
    <definedName name="SIni9">#REF!</definedName>
    <definedName name="SSnombre10a1">#REF!</definedName>
    <definedName name="SSnombre1a1">#REF!</definedName>
    <definedName name="SSnombre2a1">#REF!</definedName>
    <definedName name="SSnombre3a1">#REF!</definedName>
    <definedName name="SSnombre4a1">#REF!</definedName>
    <definedName name="SSnombre7a1">#REF!</definedName>
    <definedName name="SSnombre8a1">#REF!</definedName>
    <definedName name="SSnombre9a1">#REF!</definedName>
    <definedName name="SSnombreA1">#REF!</definedName>
    <definedName name="SSnombreB1">#REF!</definedName>
    <definedName name="SSnombreC1">#REF!</definedName>
    <definedName name="SSnombreD1">#REF!</definedName>
    <definedName name="SSNomTot10a1">#REF!</definedName>
    <definedName name="SSNomTot1a1">#REF!</definedName>
    <definedName name="SSNomTot2a1">#REF!</definedName>
    <definedName name="SSNomTot3a1">#REF!</definedName>
    <definedName name="SSNomTot4a1">#REF!</definedName>
    <definedName name="SSNomTot7a1">#REF!</definedName>
    <definedName name="SSNomTot8a1">#REF!</definedName>
    <definedName name="SSNomTot9a1">#REF!</definedName>
    <definedName name="SSNomTotA1">#REF!</definedName>
    <definedName name="SSNomTotB1">#REF!</definedName>
    <definedName name="SSNomTotC1">#REF!</definedName>
    <definedName name="SSNomTotD1">#REF!</definedName>
    <definedName name="TOTDLLS011">Reporte!#REF!</definedName>
    <definedName name="TOTDLLS021">Reporte!#REF!</definedName>
    <definedName name="TOTPVE011">Reporte!#REF!</definedName>
    <definedName name="TOTPVE021">Reporte!#REF!</definedName>
  </definedNames>
  <calcPr calcId="171027"/>
</workbook>
</file>

<file path=xl/calcChain.xml><?xml version="1.0" encoding="utf-8"?>
<calcChain xmlns="http://schemas.openxmlformats.org/spreadsheetml/2006/main">
  <c r="AJ5500" i="9" l="1"/>
  <c r="AJ54" i="9" s="1"/>
  <c r="AI5500" i="9"/>
  <c r="AI54" i="9" s="1"/>
  <c r="AG5500" i="9"/>
  <c r="AG54" i="9" s="1"/>
  <c r="AF5500" i="9"/>
  <c r="AF54" i="9" s="1"/>
  <c r="AD5500" i="9"/>
  <c r="AD54" i="9" s="1"/>
  <c r="AC5500" i="9"/>
  <c r="AC54" i="9" s="1"/>
  <c r="AA5500" i="9"/>
  <c r="AA54" i="9" s="1"/>
  <c r="Z5500" i="9"/>
  <c r="Z54" i="9" s="1"/>
  <c r="X5500" i="9"/>
  <c r="X54" i="9" s="1"/>
  <c r="W5500" i="9"/>
  <c r="W54" i="9" s="1"/>
  <c r="R5500" i="9"/>
  <c r="R54" i="9" s="1"/>
  <c r="Q5500" i="9"/>
  <c r="Q54" i="9" s="1"/>
  <c r="O5500" i="9"/>
  <c r="O54" i="9" s="1"/>
  <c r="N5500" i="9"/>
  <c r="N54" i="9" s="1"/>
  <c r="L5500" i="9"/>
  <c r="L54" i="9" s="1"/>
  <c r="K5500" i="9"/>
  <c r="K54" i="9" s="1"/>
  <c r="I5500" i="9"/>
  <c r="I54" i="9" s="1"/>
  <c r="H5500" i="9"/>
  <c r="H54" i="9" s="1"/>
  <c r="F5500" i="9"/>
  <c r="F54" i="9" s="1"/>
  <c r="E5500" i="9"/>
  <c r="E54" i="9" s="1"/>
</calcChain>
</file>

<file path=xl/sharedStrings.xml><?xml version="1.0" encoding="utf-8"?>
<sst xmlns="http://schemas.openxmlformats.org/spreadsheetml/2006/main" count="11103" uniqueCount="669">
  <si>
    <t>PAIS</t>
  </si>
  <si>
    <t>REGION</t>
  </si>
  <si>
    <t>CD1</t>
  </si>
  <si>
    <t>LAB</t>
  </si>
  <si>
    <t>PRODUCTO</t>
  </si>
  <si>
    <t>VALTOT17</t>
  </si>
  <si>
    <t>VALTOT18</t>
  </si>
  <si>
    <t>PZTOT17</t>
  </si>
  <si>
    <t>PZTOT18</t>
  </si>
  <si>
    <t>UMTOT17</t>
  </si>
  <si>
    <t>UMTOT18</t>
  </si>
  <si>
    <t>LTOKG17</t>
  </si>
  <si>
    <t>LTOKG18</t>
  </si>
  <si>
    <t>ABR03</t>
  </si>
  <si>
    <t>_DOSIS_</t>
  </si>
  <si>
    <t>PRESENT_</t>
  </si>
  <si>
    <t>CAPITULO</t>
  </si>
  <si>
    <t>GPOVET</t>
  </si>
  <si>
    <t>DESCRIP</t>
  </si>
  <si>
    <t>PRINCIPIO</t>
  </si>
  <si>
    <t>CONCENT_</t>
  </si>
  <si>
    <t>_1_TRAT_</t>
  </si>
  <si>
    <t>CDSUB</t>
  </si>
  <si>
    <t>TESP</t>
  </si>
  <si>
    <t>CR</t>
  </si>
  <si>
    <t>CA</t>
  </si>
  <si>
    <t>A2192</t>
  </si>
  <si>
    <t>ILENDER</t>
  </si>
  <si>
    <t>Salinocarb ///  25 kg /// CR</t>
  </si>
  <si>
    <t xml:space="preserve"> 25 kg</t>
  </si>
  <si>
    <t>CAP08</t>
  </si>
  <si>
    <t>PREME</t>
  </si>
  <si>
    <t>Anticoccidianos premezclas ionoforos</t>
  </si>
  <si>
    <t>Anticoccidianos premezcla</t>
  </si>
  <si>
    <t>Antibiot. prmezclas</t>
  </si>
  <si>
    <t>GT</t>
  </si>
  <si>
    <t>PHIBRO_SETAGRI</t>
  </si>
  <si>
    <t>Nicarmix 25% ///  1 kg /// GT</t>
  </si>
  <si>
    <t xml:space="preserve"> 1 kg</t>
  </si>
  <si>
    <t>PHIBRO_FIGORIFICO</t>
  </si>
  <si>
    <t>Coxistac 12% ///  1 kg /// GT</t>
  </si>
  <si>
    <t>IMPEXTRACO_NUTRITEC</t>
  </si>
  <si>
    <t>Mn. grow ///  1 kg /// GT</t>
  </si>
  <si>
    <t>Madimpex 10 g ///  1 kg /// GT</t>
  </si>
  <si>
    <t>ELANCO_SUMINISTROS</t>
  </si>
  <si>
    <t>Surmax 100 ///  1 kg /// GT</t>
  </si>
  <si>
    <t>SAL</t>
  </si>
  <si>
    <t>IMPEXTRACO</t>
  </si>
  <si>
    <t>Mngrow ///  1 kg /// SAL</t>
  </si>
  <si>
    <t>HON</t>
  </si>
  <si>
    <t>ITPSA_GRANEL</t>
  </si>
  <si>
    <t>Poulcox 20% ///  25 kg /// HON</t>
  </si>
  <si>
    <t>CHILE</t>
  </si>
  <si>
    <t>CRB</t>
  </si>
  <si>
    <t>CENVE_ACTIVET</t>
  </si>
  <si>
    <t>Nicarbazina ///  1 kg /// CHILE</t>
  </si>
  <si>
    <t>CENVE_INFOARK</t>
  </si>
  <si>
    <t>VETERQUIMICA_GUANGZHOU</t>
  </si>
  <si>
    <t>OFICHEM</t>
  </si>
  <si>
    <t>Diclazuril ///  1 kg /// CHILE</t>
  </si>
  <si>
    <t>ECUADOR</t>
  </si>
  <si>
    <t>VICAR</t>
  </si>
  <si>
    <t>Vicarpen ///  1 kg /// ECUADOR</t>
  </si>
  <si>
    <t>Vicarpen ///  1 lt /// ECUADOR</t>
  </si>
  <si>
    <t xml:space="preserve"> 1 lt</t>
  </si>
  <si>
    <t>INNOVAD</t>
  </si>
  <si>
    <t>Coccimax 25 ///  1 kg /// ECUADOR</t>
  </si>
  <si>
    <t>HUVEPHARMA</t>
  </si>
  <si>
    <t>Coxidin ///  1 kg /// ECUADOR</t>
  </si>
  <si>
    <t>BEL</t>
  </si>
  <si>
    <t>TECNICA MINERAL</t>
  </si>
  <si>
    <t>D-cox ///  1 kg /// BEL</t>
  </si>
  <si>
    <t>RD</t>
  </si>
  <si>
    <t>ELANCO</t>
  </si>
  <si>
    <t>Maxiban ///  25 kg /// RD</t>
  </si>
  <si>
    <t>PAN</t>
  </si>
  <si>
    <t>COLLINS</t>
  </si>
  <si>
    <t>Robecoll ///  25 kg /// PAN</t>
  </si>
  <si>
    <t>Nicarmix 25 ///  1 kg /// GT</t>
  </si>
  <si>
    <t>Nicarmix 25 ///  25 kg /// GT</t>
  </si>
  <si>
    <t>ECOZOO</t>
  </si>
  <si>
    <t>Ecox 5% oral ///  250 ml /// GT</t>
  </si>
  <si>
    <t xml:space="preserve"> 250 ml</t>
  </si>
  <si>
    <t>Aviax plus ///  1 kg /// GT</t>
  </si>
  <si>
    <t>Avensin granular 40 ///  1 kg /// GT</t>
  </si>
  <si>
    <t>ELANCO_SUMIAGROVET</t>
  </si>
  <si>
    <t>Surmax 100 ///  25 kg /// HON</t>
  </si>
  <si>
    <t>ILENDER_BAIVAR</t>
  </si>
  <si>
    <t>Salinacox ///  1 kg /// HON</t>
  </si>
  <si>
    <t>HUVEPHARMA_MALLO</t>
  </si>
  <si>
    <t>Sacox 120 ///  25 kg /// HON</t>
  </si>
  <si>
    <t>IMPEXTRACO_SOLINTSA</t>
  </si>
  <si>
    <t>Robimpex 66 ///  25 kg /// HON</t>
  </si>
  <si>
    <t>Poulcox 20%. granulado ///  25 kg /// HON</t>
  </si>
  <si>
    <t>Maxiban ///  25 kg /// HON</t>
  </si>
  <si>
    <t>Elancoban 200 ///  25 kg /// HON</t>
  </si>
  <si>
    <t>PERU</t>
  </si>
  <si>
    <t>ABRAXIS</t>
  </si>
  <si>
    <t>Salinomycin/narasin elisa kit, ///  /// PERU</t>
  </si>
  <si>
    <t>Mingrow ///  1 kg /// PERU</t>
  </si>
  <si>
    <t>Saligran g 120 ///  1 kg /// GT</t>
  </si>
  <si>
    <t>Maxiban 72_/ ///  25 kg /// GT</t>
  </si>
  <si>
    <t>PHIBRO_ALIANSA</t>
  </si>
  <si>
    <t>Aviax plus ///  45.4 kg /// GT</t>
  </si>
  <si>
    <t xml:space="preserve"> 45.4 kg</t>
  </si>
  <si>
    <t>NDND</t>
  </si>
  <si>
    <t>Salimin ///  1 kg /// RD</t>
  </si>
  <si>
    <t>HUVEPHARMA_GRANEL</t>
  </si>
  <si>
    <t>Yumamycin 1% ///  25 kg /// HON</t>
  </si>
  <si>
    <t>Robimpex 66 ///  4 kg /// HON</t>
  </si>
  <si>
    <t xml:space="preserve"> 4 kg</t>
  </si>
  <si>
    <t>ELANCO_GRANEL</t>
  </si>
  <si>
    <t>Monteban 100 ///  25 kg /// HON</t>
  </si>
  <si>
    <t>Lerbek ///  25 kg /// HON</t>
  </si>
  <si>
    <t>Salinomix 12% ///  25 kg /// SAL</t>
  </si>
  <si>
    <t>Salinomicina 12 g</t>
  </si>
  <si>
    <t>Monteban 100 ///  50 kg /// SAL</t>
  </si>
  <si>
    <t xml:space="preserve"> 50 kg</t>
  </si>
  <si>
    <t>Narasina granulada 833.4 g</t>
  </si>
  <si>
    <t>Surmax 10 ///  1 kg /// CR</t>
  </si>
  <si>
    <t>Monteban 100 ///  1 kg /// CR</t>
  </si>
  <si>
    <t>Yumamycin 1% ///  1 kg /// ECUADOR</t>
  </si>
  <si>
    <t>MONTANA</t>
  </si>
  <si>
    <t>Uniban ///  1 kg /// ECUADOR</t>
  </si>
  <si>
    <t>Surmax 100 premix ///  1 kg /// CHILE</t>
  </si>
  <si>
    <t>Surmax 100 ///  1 kg /// ECUADOR</t>
  </si>
  <si>
    <t>Surmax 100 ///  1 kg /// PERU</t>
  </si>
  <si>
    <t>LAV AVIAR</t>
  </si>
  <si>
    <t>Sincoccin t ///  1 lt /// ECUADOR</t>
  </si>
  <si>
    <t>Salinopharm 120 ///  1 kg /// PERU</t>
  </si>
  <si>
    <t>CORPORACION DE INVERSIONES Y SERVICIOS S</t>
  </si>
  <si>
    <t>Salinomicina sodica 12% ///  1 kg /// PERU</t>
  </si>
  <si>
    <t>Salinomicina sodica  12% ///  1 kg /// ECUADOR</t>
  </si>
  <si>
    <t>BIESTERFELD</t>
  </si>
  <si>
    <t>Salinomicina sodica ///  1 kg /// ECUADOR</t>
  </si>
  <si>
    <t>Salinacox 240 ///  1 kg /// PERU</t>
  </si>
  <si>
    <t>IMPPEXTRACO</t>
  </si>
  <si>
    <t>Saligran g120 ///  1 kg /// CHILE</t>
  </si>
  <si>
    <t>Saligran g 120 ///  1 kg /// PERU</t>
  </si>
  <si>
    <t>Robimpex-66 ///  1 kg /// CHILE</t>
  </si>
  <si>
    <t>Robimpex 66 ///  1 kg /// PERU</t>
  </si>
  <si>
    <t>Robimpex ///  1 kg /// ECUADOR</t>
  </si>
  <si>
    <t>Robimax ///  1 kg /// ECUADOR</t>
  </si>
  <si>
    <t>Prozuril 5% ///  1 kg /// ECUADOR</t>
  </si>
  <si>
    <t>PHIBRO</t>
  </si>
  <si>
    <t>Nicarmix 25% ///  1 kg /// PERU</t>
  </si>
  <si>
    <t>Nicarmix 25 ///  1 kg /// ECUADOR</t>
  </si>
  <si>
    <t>FARMASINO</t>
  </si>
  <si>
    <t>Monteban 100 premix ///  1 kg /// CHILE</t>
  </si>
  <si>
    <t>Monteban 100 ///  1 kg /// ECUADOR</t>
  </si>
  <si>
    <t>Monteban 100 ///  1 kg /// PERU</t>
  </si>
  <si>
    <t>Monencil 20% ///  1 kg /// PERU</t>
  </si>
  <si>
    <t>Mngrow ///  1 kg /// ECUADOR</t>
  </si>
  <si>
    <t>Mngrow ///  1 kg /// PERU</t>
  </si>
  <si>
    <t>Maxiban-g ///  1 kg /// PERU</t>
  </si>
  <si>
    <t>Maxiban 160 premix ///  1 kg /// CHILE</t>
  </si>
  <si>
    <t>Maxiban ///  1 kg /// ECUADOR</t>
  </si>
  <si>
    <t>Maduramycine ///  1 kg /// PERU</t>
  </si>
  <si>
    <t>Maduramicina amonio 90% min ///  1 kg /// PERU</t>
  </si>
  <si>
    <t>Maduramicin ammonium ///  1 kg /// PERU</t>
  </si>
  <si>
    <t>QUIMTIA</t>
  </si>
  <si>
    <t>Maduramicin ammonio 90% ///  1 kg /// PERU</t>
  </si>
  <si>
    <t>DISAG</t>
  </si>
  <si>
    <t>Maduramax ///  1 kg /// ECUADOR</t>
  </si>
  <si>
    <t>Madimpex g10 ///  1 kg /// ECUADOR</t>
  </si>
  <si>
    <t>Lerbek ///  1 kg /// ECUADOR</t>
  </si>
  <si>
    <t>ZOETIS</t>
  </si>
  <si>
    <t>Gromax ///  1 kg /// CHILE</t>
  </si>
  <si>
    <t>Gromax ///  1 kg /// ECUADOR</t>
  </si>
  <si>
    <t>Gromax ///  1 kg /// PERU</t>
  </si>
  <si>
    <t>MAYMO</t>
  </si>
  <si>
    <t>Furaprol ///  1 kg /// ECUADOR</t>
  </si>
  <si>
    <t>Elancoban 200 ///  1 kg /// CHILE</t>
  </si>
  <si>
    <t>Elancoban 200 ///  1 kg /// ECUADOR</t>
  </si>
  <si>
    <t>Elancoban 200 ///  1 kg /// PERU</t>
  </si>
  <si>
    <t>Diclazuril ///  1 kg /// ECUADOR</t>
  </si>
  <si>
    <t>Diclamax ///  1 kg /// ECUADOR</t>
  </si>
  <si>
    <t>Deccox 6% ///  1 kg /// CHILE</t>
  </si>
  <si>
    <t>Deccox 6% ///  1 kg /// ECUADOR</t>
  </si>
  <si>
    <t>Deccox 6% ///  1 kg /// PERU</t>
  </si>
  <si>
    <t>RALCO</t>
  </si>
  <si>
    <t>De lyte ///  1 kg /// ECUADOR</t>
  </si>
  <si>
    <t>Cygro 1% ///  1 kg /// PERU</t>
  </si>
  <si>
    <t>Cygro ///  1 kg /// ECUADOR</t>
  </si>
  <si>
    <t>Cycostat 66 g ///  1 kg /// ECUADOR</t>
  </si>
  <si>
    <t>Coyden 25% ///  1 kg /// ECUADOR</t>
  </si>
  <si>
    <t>Coxistac 12% ///  1 kg /// CHILE</t>
  </si>
  <si>
    <t>Avatec 15% ///  1 kg /// PERU</t>
  </si>
  <si>
    <t>Avatec 15% ///  1 kg /// CHILE</t>
  </si>
  <si>
    <t>Avatec 15g ///  1 kg /// ECUADOR</t>
  </si>
  <si>
    <t>Aviax plus ///  1 kg /// ECUADOR</t>
  </si>
  <si>
    <t>Aviax premix 5% ///  1 kg /// ECUADOR</t>
  </si>
  <si>
    <t>Coccil ///  1 kg /// PERU</t>
  </si>
  <si>
    <t>SPV</t>
  </si>
  <si>
    <t>Cocciprol ///  1 kg /// ECUADOR</t>
  </si>
  <si>
    <t>Deccox 6% 25 kg ///  25 kg /// PAN</t>
  </si>
  <si>
    <t>Salinocarb ///  25 kg /// SAL</t>
  </si>
  <si>
    <t>Salinomicina 10 g; nicarbazina 10 g</t>
  </si>
  <si>
    <t>Monensina 200% ///  25 kg /// SAL</t>
  </si>
  <si>
    <t>Nicarmix ///  1 kg /// CR</t>
  </si>
  <si>
    <t>Coccil ///  1 kg /// CR</t>
  </si>
  <si>
    <t>VETERQUIMICA</t>
  </si>
  <si>
    <t>Coccisan ///  25 kg /// PERU</t>
  </si>
  <si>
    <t>Coxidin 200 ///  /// ECUADOR</t>
  </si>
  <si>
    <t>ADIQUIM</t>
  </si>
  <si>
    <t>Coc 12% salinomycin ///  1 kg /// PERU</t>
  </si>
  <si>
    <t>PHIBRO_CARGILL</t>
  </si>
  <si>
    <t>Aviax plus ///  25 kg /// HON</t>
  </si>
  <si>
    <t>Coccil 50 ///  1 kg /// HON</t>
  </si>
  <si>
    <t>Salimmin block 10 ///  1 lb /// RD</t>
  </si>
  <si>
    <t xml:space="preserve"> 1 lb</t>
  </si>
  <si>
    <t>Maxiban ///  25 lb /// RD</t>
  </si>
  <si>
    <t xml:space="preserve"> 25 lb</t>
  </si>
  <si>
    <t>Salinomicina sodica granulada al 12% ///  1 kg /// RD</t>
  </si>
  <si>
    <t>Saligram g120 ///  1 kg /// RD</t>
  </si>
  <si>
    <t>Saligram g120 ///  25 kg /// RD</t>
  </si>
  <si>
    <t>Maxiban ///  50 lb /// RD</t>
  </si>
  <si>
    <t xml:space="preserve"> 50 lb</t>
  </si>
  <si>
    <t>Coxistac ///  1 kg /// RD</t>
  </si>
  <si>
    <t>STAR</t>
  </si>
  <si>
    <t>Coccivit-dex ///  1 kg /// RD</t>
  </si>
  <si>
    <t>ERMA</t>
  </si>
  <si>
    <t>Coccisol - mix ///  55 lb /// RD</t>
  </si>
  <si>
    <t xml:space="preserve"> 55 lb</t>
  </si>
  <si>
    <t>Coxistac 12% ///  25 kg /// HON</t>
  </si>
  <si>
    <t>AMUCO_ALIMENTO</t>
  </si>
  <si>
    <t>Salinomycin 12% ///  25 kg /// HON</t>
  </si>
  <si>
    <t>PHIBRO_COVESA</t>
  </si>
  <si>
    <t>Salinocarb ///  0.1 kg /// HON</t>
  </si>
  <si>
    <t xml:space="preserve"> 0.1 kg</t>
  </si>
  <si>
    <t>Coxidin 200 ///  1 kg /// ECUADOR</t>
  </si>
  <si>
    <t>Coxistac 12% ///  1 kg /// PERU</t>
  </si>
  <si>
    <t>Aviax plus ///  1 kg /// PERU</t>
  </si>
  <si>
    <t>Avensin granular 40 ///  1 kg /// ECUADOR</t>
  </si>
  <si>
    <t>Coxistac 12% ///  1 kg /// ECUADOR</t>
  </si>
  <si>
    <t>SINOPIA</t>
  </si>
  <si>
    <t>Amprolium anticoccidiostatico 98% ///  1 kg /// GT</t>
  </si>
  <si>
    <t>INMOVET_QUIMVETSAVET</t>
  </si>
  <si>
    <t>Facyt diclazuril ///  25 kg /// GT</t>
  </si>
  <si>
    <t>Facyt maduramicina ///  25 kg /// GT</t>
  </si>
  <si>
    <t>Nicoccil ///  1 kg /// BEL</t>
  </si>
  <si>
    <t>ANGLOCORP</t>
  </si>
  <si>
    <t>Anglocox premezcla ///  25 kg /// BEL</t>
  </si>
  <si>
    <t>Amprolium 98% ///  1 kg /// GT</t>
  </si>
  <si>
    <t>ITPSA</t>
  </si>
  <si>
    <t>Salinopharm 12% ///  25 kg /// HON</t>
  </si>
  <si>
    <t>VETANCO</t>
  </si>
  <si>
    <t>Vetribac d premix ///  1 kg /// CR</t>
  </si>
  <si>
    <t>Nicarbazine premix  25% ///  25 kg /// SAL</t>
  </si>
  <si>
    <t>Nicarbazina 250 g</t>
  </si>
  <si>
    <t>Monensina 200 gr /&amp; chi ///  1 kg /// SAL</t>
  </si>
  <si>
    <t>UVET</t>
  </si>
  <si>
    <t>Monensin 20% /&amp; mex ///  25 kg /// SAL</t>
  </si>
  <si>
    <t>Monensina 200 g</t>
  </si>
  <si>
    <t>Amprolium hcl /&amp; chi ///  1 kg /// SAL</t>
  </si>
  <si>
    <t>MX</t>
  </si>
  <si>
    <t>BIOK</t>
  </si>
  <si>
    <t>Salinomicina 12% granular ///  1 kg /// MX</t>
  </si>
  <si>
    <t>Elancoban 200 ///  25 kg /// MX</t>
  </si>
  <si>
    <t>Saligran g120 ///  1 kg /// MX</t>
  </si>
  <si>
    <t>Salinomicina granular al 12% ///  1 kg /// MX</t>
  </si>
  <si>
    <t>Saliguard bdha ///  1 kg /// MX</t>
  </si>
  <si>
    <t>Salinomicina sodica granular 12% ///  1 kg /// MX</t>
  </si>
  <si>
    <t>Deccox ///  22 kg /// MX</t>
  </si>
  <si>
    <t xml:space="preserve"> 22 kg</t>
  </si>
  <si>
    <t>Deccox ///  25 kg /// MX</t>
  </si>
  <si>
    <t>Robecoll ///  1 kg /// PAN</t>
  </si>
  <si>
    <t>Colldot ///  1 kg /// PAN</t>
  </si>
  <si>
    <t>Colldot ///  25 kg /// PAN</t>
  </si>
  <si>
    <t>ZOETIS_ORIG</t>
  </si>
  <si>
    <t>Gromax prmx 8gm/kgx25kg bgx1 en ///  25 kg /// PERU</t>
  </si>
  <si>
    <t>Deccox 6% prmx 60gm/kgx25kg tbx1 en ///  ndnd /// PERU</t>
  </si>
  <si>
    <t xml:space="preserve"> ndnd</t>
  </si>
  <si>
    <t>Cygro 1% prmx 10000mga/kgx20kg bgx1 mul ///  20 kg /// PERU</t>
  </si>
  <si>
    <t xml:space="preserve"> 20 kg</t>
  </si>
  <si>
    <t>Cycostat 66g prmx 6.6%/kgx20kg bgx1 mlt ///  25 kg /// PERU</t>
  </si>
  <si>
    <t>Avatec 15% prmx 150gm/kgx20kg tbx1 en ///  20 kg /// PERU</t>
  </si>
  <si>
    <t>Gromax ///  25 kg /// PERU</t>
  </si>
  <si>
    <t>Cygro 1% ///  20 kg /// PERU</t>
  </si>
  <si>
    <t>Cycostat 6.6 % ///  20 kg /// PERU</t>
  </si>
  <si>
    <t>VHD</t>
  </si>
  <si>
    <t>Coxxifree ///  25 kg /// PERU</t>
  </si>
  <si>
    <t>Coccisan ///  1 kg /// PERU</t>
  </si>
  <si>
    <t>PRO-PREMIX_NUTRICION</t>
  </si>
  <si>
    <t>Maduramicin 90% ///  25 kg /// PERU</t>
  </si>
  <si>
    <t>Nicarmix 25% ///  25 kg /// PERU</t>
  </si>
  <si>
    <t>Coxistac 12% ///  25 kg /// PERU</t>
  </si>
  <si>
    <t>Aviax plus ///  25 kg /// PERU</t>
  </si>
  <si>
    <t>Nicarbazina 8g / 100 g.; semduramicina 3 g/100 g</t>
  </si>
  <si>
    <t>Vicarpen ///  6 mui /// GT</t>
  </si>
  <si>
    <t xml:space="preserve"> 6 mui</t>
  </si>
  <si>
    <t>LATINOAMERICANA</t>
  </si>
  <si>
    <t>Coccidiostato 95.6% ///  1 kg /// GT</t>
  </si>
  <si>
    <t>Yumamycin 1% ///  1 kg /// SAL</t>
  </si>
  <si>
    <t>Maduramicina 1%</t>
  </si>
  <si>
    <t>AGROVET</t>
  </si>
  <si>
    <t>Maduramicina de amonio ///  25 kg /// PERU</t>
  </si>
  <si>
    <t>Saligran g 120 ///  25 kg /// PERU</t>
  </si>
  <si>
    <t>Madimpex ///  1 lt /// PERU</t>
  </si>
  <si>
    <t>Salinacox mg ///  25 kg /// PERU</t>
  </si>
  <si>
    <t>Salinomycin sodium ///  20 kg /// PERU</t>
  </si>
  <si>
    <t>ANIMAL NUTRITION AND HEALTH</t>
  </si>
  <si>
    <t>Premix deccox ///  1 kg /// CR</t>
  </si>
  <si>
    <t>Monteban 100 ///  25 kg /// PERU</t>
  </si>
  <si>
    <t>Surmax 100 ///  25 kg /// PERU</t>
  </si>
  <si>
    <t>Avilamicina 100 g</t>
  </si>
  <si>
    <t>CORP_DE_INVER_Y_SERVINSUMOSICIOS</t>
  </si>
  <si>
    <t>Maduramicina amonio 90% min ///  25 kg /// PERU</t>
  </si>
  <si>
    <t>Salinopharm 120 ///  25 kg /// PERU</t>
  </si>
  <si>
    <t>Salinox ///  25 kg /// PERU</t>
  </si>
  <si>
    <t>Maduramicin ammonio 90% ///  25 kg /// PERU</t>
  </si>
  <si>
    <t>Maxiban ///  25 kg /// PERU</t>
  </si>
  <si>
    <t>Nicarbazina 36 g/lb; narasina granulada 36 g/lb</t>
  </si>
  <si>
    <t>Maxiban ///  25 kg /// CR</t>
  </si>
  <si>
    <t>Nicoccil ///  25 kg /// PERU</t>
  </si>
  <si>
    <t>Salinacox 240 ///  25 kg /// PERU</t>
  </si>
  <si>
    <t>Elancoban 200 ///  25 kg /// PERU</t>
  </si>
  <si>
    <t>Maduramicin ammonium ///  25 kg /// PERU</t>
  </si>
  <si>
    <t>AGROVETMARKET</t>
  </si>
  <si>
    <t>Amprol 200 ///  100 g /// PERU</t>
  </si>
  <si>
    <t xml:space="preserve"> 100 g</t>
  </si>
  <si>
    <t>Salinomicina sodica 12% ///  25 kg /// PERU</t>
  </si>
  <si>
    <t>Mngrow ///  25 kg /// PERU</t>
  </si>
  <si>
    <t>Madimpex ///  1 kg /// PERU</t>
  </si>
  <si>
    <t>Lerbek ///  25 kg /// PERU</t>
  </si>
  <si>
    <t>Salinomycin sodium ///  25 kg /// PERU</t>
  </si>
  <si>
    <t>Salonomicina granulada /&amp; chi ///  1 kg /// RD</t>
  </si>
  <si>
    <t>Monteban 100 ///  1 kg /// GT</t>
  </si>
  <si>
    <t>Monensina antibiotico   96% ///  1 kg /// GT</t>
  </si>
  <si>
    <t>BIOFARMA</t>
  </si>
  <si>
    <t>Ecox 2.5% oral ///  1 lt /// GT</t>
  </si>
  <si>
    <t>Amprolium min. 98% anticoccidiostatico 98.0% ///  1 kg /// GT</t>
  </si>
  <si>
    <t>Salinomycin premix 12% /&amp; chi ///  25 kg /// SAL</t>
  </si>
  <si>
    <t>Coxrival 12% ///  25 kg /// SAL</t>
  </si>
  <si>
    <t>Actelion ///  15 kg /// GT</t>
  </si>
  <si>
    <t xml:space="preserve"> 15 kg</t>
  </si>
  <si>
    <t>Carbonato de calcio 90.2 g; halquinol 600.0 g; aceite mineral ligero 8.6 g</t>
  </si>
  <si>
    <t>Actelion ///  15 kg /// HON</t>
  </si>
  <si>
    <t>Monensin sodium 20 % granular ///  25 kg /// SAL</t>
  </si>
  <si>
    <t>Monensina kern /&amp; chi ///  25 kg /// RD</t>
  </si>
  <si>
    <t>SINTOFARM</t>
  </si>
  <si>
    <t>Monensina 20% ///  25 kg /// SAL</t>
  </si>
  <si>
    <t>Monensina 200 gr ///  25 kg /// SAL</t>
  </si>
  <si>
    <t>Aviax 5% ///  25 kg /// GT</t>
  </si>
  <si>
    <t>Premez terapeuticas</t>
  </si>
  <si>
    <t>Maxiban 72 ///  22.68 kg /// GT</t>
  </si>
  <si>
    <t xml:space="preserve"> 22.68 kg</t>
  </si>
  <si>
    <t>Yumamycin 1% ///  25 kg /// GT</t>
  </si>
  <si>
    <t>Avatec 15% export (20 kg ) ///  20 kg /// HON</t>
  </si>
  <si>
    <t>Lasalocido sodico</t>
  </si>
  <si>
    <t>Maxiban 72 ///  25 kg /// GT</t>
  </si>
  <si>
    <t>APLH</t>
  </si>
  <si>
    <t>Avatec 15% ///  20 kg /// GT</t>
  </si>
  <si>
    <t>Avatec 15% export (20 kg ) ///  20 kg /// CR</t>
  </si>
  <si>
    <t>Coxistac 12 % ///  25 kg /// HON</t>
  </si>
  <si>
    <t>JANSSEN</t>
  </si>
  <si>
    <t>Clinacox 0.5 % ///  20 kg /// SAL</t>
  </si>
  <si>
    <t>Aviax plus ///  25 kg /// GT</t>
  </si>
  <si>
    <t>Maxiban 72 ///  1 kg /// GT</t>
  </si>
  <si>
    <t xml:space="preserve"> 500 g /ton</t>
  </si>
  <si>
    <t>ELANCO_ALIANSA</t>
  </si>
  <si>
    <t xml:space="preserve"> 1kg/ 2 ton</t>
  </si>
  <si>
    <t>Aviax ///  25 kg /// RD</t>
  </si>
  <si>
    <t>Monteban 45 ///  25 kg /// HON</t>
  </si>
  <si>
    <t>Narasina</t>
  </si>
  <si>
    <t>Maxiban 72 ///  22.68 kg /// HON</t>
  </si>
  <si>
    <t>Maxiban 72 ///  22.68 kg /// SAL</t>
  </si>
  <si>
    <t>Coccil ///  25 kg /// SAL</t>
  </si>
  <si>
    <t>Maduramicina al 0.1%</t>
  </si>
  <si>
    <t>Saligran g 120 ///  25 kg /// HON</t>
  </si>
  <si>
    <t>Salinomcin sodium 12% granulated</t>
  </si>
  <si>
    <t>Robimpex ///  25 kg /// HON</t>
  </si>
  <si>
    <t>Robenidina hcl 66 gr./ 1000 gr. (6.6%)</t>
  </si>
  <si>
    <t>Robedilen ///  25 kg /// GT</t>
  </si>
  <si>
    <t>Coxistac 12% ///  25 kg /// CR</t>
  </si>
  <si>
    <t>Salinomicina 12 %</t>
  </si>
  <si>
    <t xml:space="preserve"> 120 g/ kg</t>
  </si>
  <si>
    <t>Coxistac 12%_/ ///  25 kg /// GT</t>
  </si>
  <si>
    <t>Clinacox 0.5 % ///  20 kg /// GT</t>
  </si>
  <si>
    <t>Avatec 15% export (20 kg ) ///  20 kg /// SAL</t>
  </si>
  <si>
    <t>lasolacid 15 %</t>
  </si>
  <si>
    <t>Aviax premix 5% ///  25 kg /// SAL</t>
  </si>
  <si>
    <t>Senduramicina 5 g</t>
  </si>
  <si>
    <t>5%</t>
  </si>
  <si>
    <t xml:space="preserve"> 500 g/ton</t>
  </si>
  <si>
    <t>Surmax 100 ///  25 kg /// SAL</t>
  </si>
  <si>
    <t>Maxiban 72 ///  25 kg /// CR</t>
  </si>
  <si>
    <t>Poulcox 20% ///  1 kg /// RD</t>
  </si>
  <si>
    <t>Monensina 20%</t>
  </si>
  <si>
    <t>Nicoccil ///  25 kg /// GT</t>
  </si>
  <si>
    <t>Avatec 15% export (20 kg ) ///  20 kg /// GT</t>
  </si>
  <si>
    <t>Coxistac 12% ///  25 kg /// GT</t>
  </si>
  <si>
    <t>Salinopharm 12% ///  25 kg /// GT</t>
  </si>
  <si>
    <t>Surmax 100 ///  25 kg /// GT</t>
  </si>
  <si>
    <t>Saligran g 120 ///  25 kg /// GT</t>
  </si>
  <si>
    <t>Surmax 100 premix ///  25 kg /// HON</t>
  </si>
  <si>
    <t>Avilamicia</t>
  </si>
  <si>
    <t>ABER</t>
  </si>
  <si>
    <t>Saligran g 120_ ///  25 kg /// HON</t>
  </si>
  <si>
    <t>Aviax plus ///  1 kg /// CR</t>
  </si>
  <si>
    <t>HUVEPHARMA_ITPSA</t>
  </si>
  <si>
    <t>Poulcox 20% ///  25 kg /// GT</t>
  </si>
  <si>
    <t>Gromax ///  25 kg /// GT</t>
  </si>
  <si>
    <t>Madimpex 10 g ///  25 kg /// HON</t>
  </si>
  <si>
    <t>Yumamycin 1% ///  500 g /// GT</t>
  </si>
  <si>
    <t xml:space="preserve"> 500 g</t>
  </si>
  <si>
    <t>AGMH</t>
  </si>
  <si>
    <t>Dizucox-l ///  1 lt /// GT</t>
  </si>
  <si>
    <t>Gromax (puyang) ///  25 kg /// CR</t>
  </si>
  <si>
    <t>Salinopharm 12%_/ ///  25 kg /// GT</t>
  </si>
  <si>
    <t>Coxistac premix 12% ///  25 kg /// GT</t>
  </si>
  <si>
    <t>Aviax premix 5% ///  25 kg /// GT</t>
  </si>
  <si>
    <t>Nicarmix 25% ///  25 kg /// GT</t>
  </si>
  <si>
    <t>Mn-grow ///  25 kg /// HON</t>
  </si>
  <si>
    <t>Aviax plus ///  25 kg /// CR</t>
  </si>
  <si>
    <t>JIANG</t>
  </si>
  <si>
    <t>Amprolium hcl ///  25 kg /// SAL</t>
  </si>
  <si>
    <t>Aviax plus ///  25 kg /// SAL</t>
  </si>
  <si>
    <t>Maduramax ///  25 kg /// SAL</t>
  </si>
  <si>
    <t>Maduramicina 10 g</t>
  </si>
  <si>
    <t>Poulcox 20% ///  1 kg /// SAL</t>
  </si>
  <si>
    <t>VMC</t>
  </si>
  <si>
    <t>Premix deccox ///  15 kg /// SAL</t>
  </si>
  <si>
    <t>Cobre min 900 mg; humedad max 10%; zinc min 2500 mg/kg; manganeso min 1300 mg/kg; cobalto min 100 mg/kg</t>
  </si>
  <si>
    <t>Salinopharm 12% ///  25 kg /// SAL</t>
  </si>
  <si>
    <t>Salinomicina 12%</t>
  </si>
  <si>
    <t>Yumamicin 1 % ///  25 kg /// SAL</t>
  </si>
  <si>
    <t>Deccox 6% ///  25 kg /// GT</t>
  </si>
  <si>
    <t>Salinomicina sodica ///  1 kg /// RD</t>
  </si>
  <si>
    <t>Saligran g 120 ///  1 kg /// SAL</t>
  </si>
  <si>
    <t>Clopidol ///  1 kg /// RD</t>
  </si>
  <si>
    <t>Nicoccil ///  25 kg /// SAL</t>
  </si>
  <si>
    <t>Maxiban 72 ///  22.68 kg /// RD</t>
  </si>
  <si>
    <t>Yumamycin 1% ///  25 kg /// RD</t>
  </si>
  <si>
    <t>DROGAVET</t>
  </si>
  <si>
    <t>Coccidrog-s ///  1 kg /// GT</t>
  </si>
  <si>
    <t>Robimpex 66 ///  25 kg /// GT</t>
  </si>
  <si>
    <t>Elancoban 200 ///  25 kg /// GT</t>
  </si>
  <si>
    <t>Salinacox mg ///  25 kg /// SAL</t>
  </si>
  <si>
    <t>Coccisol - mix ///  25 kg /// RD</t>
  </si>
  <si>
    <t>Aviax 5%_/ ///  25 kg /// HON</t>
  </si>
  <si>
    <t>Monteban 45 ///  25 kg /// CR</t>
  </si>
  <si>
    <t>AMUCO</t>
  </si>
  <si>
    <t>Salynomicina ///  25 kg /// HON</t>
  </si>
  <si>
    <t>Vetribac ///  ndnd /// CR</t>
  </si>
  <si>
    <t>Yumamycin 1% ///  1 kg /// RD</t>
  </si>
  <si>
    <t>Mn grow ///  25 kg /// GT</t>
  </si>
  <si>
    <t>Madimpex ///  25 kg /// GT</t>
  </si>
  <si>
    <t>Maxiban 72 ///  22.68 kg /// CR</t>
  </si>
  <si>
    <t>Salinomycina 12.00% vitamina c recubierta vitamina 98.45% ///  1 kg /// GT</t>
  </si>
  <si>
    <t>Salinopharm 12% ///  1 kg /// GT</t>
  </si>
  <si>
    <t>Salinomicyn 12% granular ///  25 kg /// SAL</t>
  </si>
  <si>
    <t>Amprolium hcl ///  25 kg /// RD</t>
  </si>
  <si>
    <t>Elancoban 200 ///  1 kg /// GT</t>
  </si>
  <si>
    <t>Robimpex 66_/ ///  25 kg /// GT</t>
  </si>
  <si>
    <t>Monteban 100 ///  25 kg /// GT</t>
  </si>
  <si>
    <t>Sacox 120 ///  25 kg /// GT</t>
  </si>
  <si>
    <t>Monteban 45 ///  50 lb /// RD</t>
  </si>
  <si>
    <t>Monteban 45 ///  22.68 kg /// RD</t>
  </si>
  <si>
    <t>Surmax-100 ///  25 kg /// RD</t>
  </si>
  <si>
    <t>Clinacox 0.5% ///  20 kg /// SAL</t>
  </si>
  <si>
    <t>Diclazuril 0.5 g</t>
  </si>
  <si>
    <t>Diclamax ///  25 kg /// SAL</t>
  </si>
  <si>
    <t>Diclazuril 5.0 g</t>
  </si>
  <si>
    <t>Avatec 15% export (20 kg ) ///  20 kg /// RD</t>
  </si>
  <si>
    <t>Avatec 15% export (20 kg ) ///  20 kg /// PAN</t>
  </si>
  <si>
    <t>Elancoban 200 ///  25 kg /// CR</t>
  </si>
  <si>
    <t>Surmax 100 ///  25 kg /// CR</t>
  </si>
  <si>
    <t>Avensin 40% ///  25 kg /// CR</t>
  </si>
  <si>
    <t>Maxiban 72 ///  50 lb /// HON</t>
  </si>
  <si>
    <t>Mngrow ///  1 kg /// RD</t>
  </si>
  <si>
    <t>Maduramicina min 7.5%; nicarbazina min 80.16%</t>
  </si>
  <si>
    <t>Monteban 100 ///  25 kg /// SAL</t>
  </si>
  <si>
    <t>Saligran g120 ///  25 kg /// SAL</t>
  </si>
  <si>
    <t>Amprolium anticoccidiostatico 983% ///  25 kg /// GT</t>
  </si>
  <si>
    <t>Robimpex 66 ///  1 kg /// GT</t>
  </si>
  <si>
    <t>Mngrow ///  25 kg /// SAL</t>
  </si>
  <si>
    <t>INDUKERN</t>
  </si>
  <si>
    <t>Salinokern 12% ///  1 kg /// RD</t>
  </si>
  <si>
    <t>Coxistac 12% ///  1 kg /// CR</t>
  </si>
  <si>
    <t>Deccox 6% ///  25 kg /// CR</t>
  </si>
  <si>
    <t>Madimpex 10g ///  25 kg /// HON</t>
  </si>
  <si>
    <t>Madimpex 1% ///  20 kg /// SAL</t>
  </si>
  <si>
    <t>Maduramicina 1.10%</t>
  </si>
  <si>
    <t>Saligram g 120 ///  1 kg /// RD</t>
  </si>
  <si>
    <t>Madimpex ///  25 kg /// SAL</t>
  </si>
  <si>
    <t>Madimpex ///  1 kg /// GT</t>
  </si>
  <si>
    <t>Salinomycin 12% ///  1 kg /// GT</t>
  </si>
  <si>
    <t>Yumamycin 1% ///  1 kg /// GT</t>
  </si>
  <si>
    <t>Madimpex g10 ///  1 kg /// RD</t>
  </si>
  <si>
    <t>WKANG</t>
  </si>
  <si>
    <t>Salinacox ///  25 kg /// HON</t>
  </si>
  <si>
    <t>Salinomycin 12% premix /&amp; chin ///  1 kg /// SAL</t>
  </si>
  <si>
    <t>Salinomicina 120 g</t>
  </si>
  <si>
    <t>Amprolium ///  25 kg /// RD</t>
  </si>
  <si>
    <t>Diclamax ///  25 kg /// RD</t>
  </si>
  <si>
    <t>Maduramicina pura /&amp; chi ///  25 kg /// RD</t>
  </si>
  <si>
    <t>Robimpex 6.6 ///  1 kg /// RD</t>
  </si>
  <si>
    <t>ECOANIMALH</t>
  </si>
  <si>
    <t>Saleco 120 ///  25 kg /// RD</t>
  </si>
  <si>
    <t>Salinomicyna 12% ///  25 kg /// HON</t>
  </si>
  <si>
    <t>De lyte ///  4 lt /// CR</t>
  </si>
  <si>
    <t xml:space="preserve"> 4 lt</t>
  </si>
  <si>
    <t>Maxiban 72 ///  25 kg /// SAL</t>
  </si>
  <si>
    <t>Salinomicina sodica /&amp; chi ///  1 kg /// RD</t>
  </si>
  <si>
    <t>Salinomicina 120 granulada /&amp; chi ///  25 kg /// RD</t>
  </si>
  <si>
    <t>Nicarbamax 25 ///  25 kg /// RD</t>
  </si>
  <si>
    <t>Amprolium hcl /&amp; bel /// tambores /// RD</t>
  </si>
  <si>
    <t>tambores</t>
  </si>
  <si>
    <t>Gromax ///  1 kg /// CR</t>
  </si>
  <si>
    <t>Coxistac 12 % ///  25 kg /// SAL</t>
  </si>
  <si>
    <t>CEVASA</t>
  </si>
  <si>
    <t>Diclacev ///  1 lt /// GT</t>
  </si>
  <si>
    <t>Diclacev ///  1 lt /// RD</t>
  </si>
  <si>
    <t>Lerbek ///  1 kg /// RD</t>
  </si>
  <si>
    <t>Nicarbacina antibiotico ///  1 kg /// GT</t>
  </si>
  <si>
    <t>Facyt maduramicina ///  5 kg /// GT</t>
  </si>
  <si>
    <t xml:space="preserve"> 5 kg</t>
  </si>
  <si>
    <t>Facyt diclazuril ///  5 kg /// GT</t>
  </si>
  <si>
    <t>Facyt salinomicina 500 ///  5 kg /// GT</t>
  </si>
  <si>
    <t>Sacox 120 ///  1 kg /// GT</t>
  </si>
  <si>
    <t>Premezclas varios producto en una importacion (importaciones consolidadas)</t>
  </si>
  <si>
    <t>Sacox 120 ///  1 kg /// ECUADOR</t>
  </si>
  <si>
    <t>Sacox 120 ///  1 kg /// PERU</t>
  </si>
  <si>
    <t>Sacox 120 ///  25 kg /// SAL</t>
  </si>
  <si>
    <t>Sacox 120 ///  25 kg /// PERU</t>
  </si>
  <si>
    <t>Sacox 120 ///  25 kg /// RD</t>
  </si>
  <si>
    <t>Sacox 120 ///  1 kg /// RD</t>
  </si>
  <si>
    <t>CRITERIOS DE BUSQUEDA</t>
  </si>
  <si>
    <t>GRUPO GLOBAL:</t>
  </si>
  <si>
    <t>CAPITULO:</t>
  </si>
  <si>
    <t>SUB-CAPITULO 5:</t>
  </si>
  <si>
    <t>SUB-CAPITULO 4:</t>
  </si>
  <si>
    <t>SUB-CAPITULO 3:</t>
  </si>
  <si>
    <t>SEGMENTO DE MERCADO</t>
  </si>
  <si>
    <t>LABORATORIO</t>
  </si>
  <si>
    <t>ESPECIE</t>
  </si>
  <si>
    <t>u</t>
  </si>
  <si>
    <t xml:space="preserve"> </t>
  </si>
  <si>
    <t>Saligran g 120  ///  25 kg /// HON</t>
  </si>
  <si>
    <t>ABRA</t>
  </si>
  <si>
    <t>ADIQ</t>
  </si>
  <si>
    <t>AMUC</t>
  </si>
  <si>
    <t>ALIMENTO Salinomycin 12% ///  25 kg /// HON</t>
  </si>
  <si>
    <t>ANGL</t>
  </si>
  <si>
    <t>ANIM</t>
  </si>
  <si>
    <t>NUTRITION AND HEALTH Premix deccox ///  1 kg /// CR</t>
  </si>
  <si>
    <t>BIES</t>
  </si>
  <si>
    <t>BIOF</t>
  </si>
  <si>
    <t>CENV</t>
  </si>
  <si>
    <t>ACTIVET Nicarbazina ///  1 kg /// CHILE</t>
  </si>
  <si>
    <t>INFOARK Nicarbazina ///  1 kg /// CHILE</t>
  </si>
  <si>
    <t>CEVA</t>
  </si>
  <si>
    <t>COLL</t>
  </si>
  <si>
    <t>CORP</t>
  </si>
  <si>
    <t>DE INVERSIONES Y SERVICIOS S Maduramicina amonio 90% min ///</t>
  </si>
  <si>
    <t>DE INVERSIONES Y SERVICIOS S Maduramycine ///  1 kg /// PERU</t>
  </si>
  <si>
    <t xml:space="preserve">DE INVERSIONES Y SERVICIOS S Salinomicina sodica 12% ///  1 </t>
  </si>
  <si>
    <t>DISA</t>
  </si>
  <si>
    <t>DROG</t>
  </si>
  <si>
    <t>ECOZ</t>
  </si>
  <si>
    <t>ELAN</t>
  </si>
  <si>
    <t>ALIANSA Surmax 100 ///  1 kg /// GT</t>
  </si>
  <si>
    <t>ALIANSA Surmax 100 ///  25 kg /// GT</t>
  </si>
  <si>
    <t>GRANEL Monteban 100 ///  25 kg /// HON</t>
  </si>
  <si>
    <t>GRANEL Surmax 100 ///  25 kg /// HON</t>
  </si>
  <si>
    <t>SUMIAGROVET Elancoban 200 ///  25 kg /// HON</t>
  </si>
  <si>
    <t>SUMIAGROVET Maxiban ///  25 kg /// HON</t>
  </si>
  <si>
    <t>SUMIAGROVET Surmax 100 ///  25 kg /// HON</t>
  </si>
  <si>
    <t>SUMINISTROS Elancoban 200 ///  1 kg /// GT</t>
  </si>
  <si>
    <t>SUMINISTROS Maxiban 72 ///  1 kg /// GT</t>
  </si>
  <si>
    <t>SUMINISTROS Maxiban 72 ///  22.68 kg /// GT</t>
  </si>
  <si>
    <t>SUMINISTROS Maxiban 72 ///  25 kg /// GT</t>
  </si>
  <si>
    <t>SUMINISTROS Maxiban 72 / ///  25 kg /// GT</t>
  </si>
  <si>
    <t>SUMINISTROS Monteban 100 ///  25 kg /// GT</t>
  </si>
  <si>
    <t>FARM</t>
  </si>
  <si>
    <t>HUVE</t>
  </si>
  <si>
    <t>GRANEL Poulcox 20% ///  25 kg /// HON</t>
  </si>
  <si>
    <t>GRANEL Yumamycin 1% ///  25 kg /// HON</t>
  </si>
  <si>
    <t>ITPSA Poulcox 20% ///  25 kg /// GT</t>
  </si>
  <si>
    <t>ITPSA Sacox 120 ///  25 kg /// GT</t>
  </si>
  <si>
    <t>MALLO Poulcox 20%. granulado ///  25 kg /// HON</t>
  </si>
  <si>
    <t>MALLO Sacox 120 ///  25 kg /// HON</t>
  </si>
  <si>
    <t>ILEN</t>
  </si>
  <si>
    <t>BAIVAR Coccil 50 ///  1 kg /// HON</t>
  </si>
  <si>
    <t>BAIVAR Salinacox ///  1 kg /// HON</t>
  </si>
  <si>
    <t>IMPE</t>
  </si>
  <si>
    <t>NUTRITEC Saligran g 120 ///  1 kg /// GT</t>
  </si>
  <si>
    <t>SOLINTSA Robimpex 66 ///  25 kg /// HON</t>
  </si>
  <si>
    <t>IMPP</t>
  </si>
  <si>
    <t>INDU</t>
  </si>
  <si>
    <t>INMO</t>
  </si>
  <si>
    <t>QUIMVETSAVET Facyt diclazuril ///  25 kg /// GT</t>
  </si>
  <si>
    <t>QUIMVETSAVET Facyt maduramicina ///  25 kg /// GT</t>
  </si>
  <si>
    <t>INNO</t>
  </si>
  <si>
    <t>ITPS</t>
  </si>
  <si>
    <t>JANS</t>
  </si>
  <si>
    <t>JIAN</t>
  </si>
  <si>
    <t>LATI</t>
  </si>
  <si>
    <t>Salinomycina 12.00% vitamina c recubierta vitamina 98.45% //</t>
  </si>
  <si>
    <t xml:space="preserve">LAV </t>
  </si>
  <si>
    <t>AVIAR Sincoccin t ///  1 lt /// ECUADOR</t>
  </si>
  <si>
    <t>MAYM</t>
  </si>
  <si>
    <t>MONT</t>
  </si>
  <si>
    <t>OFIC</t>
  </si>
  <si>
    <t>PHIB</t>
  </si>
  <si>
    <t>ALIANSA Aviax plus ///  25 kg /// GT</t>
  </si>
  <si>
    <t>ALIANSA Aviax plus ///  45.4 kg /// GT</t>
  </si>
  <si>
    <t>CARGILL Aviax plus ///  25 kg /// HON</t>
  </si>
  <si>
    <t>CARGILL Coxistac 12% ///  25 kg /// HON</t>
  </si>
  <si>
    <t>COVESA Coxistac 12% ///  25 kg /// HON</t>
  </si>
  <si>
    <t>FIGORIFICO Aviax plus ///  1 kg /// GT</t>
  </si>
  <si>
    <t>FIGORIFICO Nicarmix 25 ///  25 kg /// GT</t>
  </si>
  <si>
    <t>SETAGRI Avensin granular 40 ///  1 kg /// GT</t>
  </si>
  <si>
    <t>SETAGRI Aviax plus ///  1 kg /// GT</t>
  </si>
  <si>
    <t>SETAGRI Coxistac 12% ///  1 kg /// GT</t>
  </si>
  <si>
    <t>SETAGRI Nicarmix 25 ///  1 kg /// GT</t>
  </si>
  <si>
    <t>QUIM</t>
  </si>
  <si>
    <t>RALC</t>
  </si>
  <si>
    <t>SINO</t>
  </si>
  <si>
    <t>Amprolium min. 98% anticoccidiostatico 98.0% ///  1 kg /// G</t>
  </si>
  <si>
    <t>SINT</t>
  </si>
  <si>
    <t xml:space="preserve">SPV </t>
  </si>
  <si>
    <t>TECN</t>
  </si>
  <si>
    <t>MINERAL D-cox ///  1 kg /// BEL</t>
  </si>
  <si>
    <t>VETA</t>
  </si>
  <si>
    <t>VETE</t>
  </si>
  <si>
    <t>GUANGZHOU Nicarbazina ///  1 kg /// CHILE</t>
  </si>
  <si>
    <t>VICA</t>
  </si>
  <si>
    <t>ZOET</t>
  </si>
  <si>
    <t>% PART
017</t>
  </si>
  <si>
    <t>VALOR
017</t>
  </si>
  <si>
    <t>%PART
017</t>
  </si>
  <si>
    <t>MONEDA EXT.
017</t>
  </si>
  <si>
    <t>ANIMAL
TRATADO</t>
  </si>
  <si>
    <t>% PART
018</t>
  </si>
  <si>
    <t>VALOR
018</t>
  </si>
  <si>
    <t>%PART
018</t>
  </si>
  <si>
    <t>MONEDA EXT.
018</t>
  </si>
  <si>
    <t>% PART 
018</t>
  </si>
  <si>
    <t>% PZ</t>
  </si>
  <si>
    <t>% $</t>
  </si>
  <si>
    <t>% ME</t>
  </si>
  <si>
    <t>% UM</t>
  </si>
  <si>
    <t>% LTKG</t>
  </si>
  <si>
    <t>PRECIO
PROMEDIO 017</t>
  </si>
  <si>
    <t>PRECIO
PROMEDIO 018</t>
  </si>
  <si>
    <t>Total</t>
  </si>
  <si>
    <t>Total de Anticoccidianos premezclas ionoforos</t>
  </si>
  <si>
    <t>NUTR</t>
  </si>
  <si>
    <t>DE I</t>
  </si>
  <si>
    <t>AVIA</t>
  </si>
  <si>
    <t>MINE</t>
  </si>
  <si>
    <t>A2192 HON</t>
  </si>
  <si>
    <t>A2192 PERU</t>
  </si>
  <si>
    <t>A2192 GT</t>
  </si>
  <si>
    <t>A2192 BEL</t>
  </si>
  <si>
    <t>A2192 CR</t>
  </si>
  <si>
    <t>A2192 ECUADOR</t>
  </si>
  <si>
    <t>A2192 MX</t>
  </si>
  <si>
    <t>A2192 CHILE</t>
  </si>
  <si>
    <t>A2192 PAN</t>
  </si>
  <si>
    <t>A2192 SAL</t>
  </si>
  <si>
    <t>A2192 RD</t>
  </si>
  <si>
    <t>Resumen por País</t>
  </si>
  <si>
    <t>OTROS</t>
  </si>
  <si>
    <t>OK</t>
  </si>
  <si>
    <t>Valtot LAB 2018</t>
  </si>
  <si>
    <t>Valtot LAB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</si>
</sst>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65" formatCode="&quot;$&quot;#,##0.00_);\(&quot;$&quot;#,##0.00\)"/>
    <numFmt numFmtId="166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NumberFormat="1" applyFont="1" applyProtection="1">
      <protection locked="0"/>
    </xf>
    <xf numFmtId="0" fontId="1" fillId="0" borderId="0" xfId="0" applyFont="1"/>
    <xf numFmtId="164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/>
    <xf numFmtId="10" fontId="0" fillId="0" borderId="0" xfId="0" applyNumberFormat="1"/>
    <xf numFmtId="10" fontId="1" fillId="0" borderId="0" xfId="0" applyNumberFormat="1" applyFont="1" applyProtection="1">
      <protection locked="0"/>
    </xf>
    <xf numFmtId="2" fontId="0" fillId="0" borderId="0" xfId="0" applyNumberFormat="1"/>
    <xf numFmtId="2" fontId="1" fillId="0" borderId="0" xfId="0" applyNumberFormat="1" applyFont="1" applyProtection="1">
      <protection locked="0"/>
    </xf>
    <xf numFmtId="2" fontId="1" fillId="0" borderId="0" xfId="0" applyNumberFormat="1" applyFont="1"/>
    <xf numFmtId="166" fontId="0" fillId="0" borderId="0" xfId="0" applyNumberFormat="1"/>
    <xf numFmtId="166" fontId="1" fillId="0" borderId="0" xfId="0" applyNumberFormat="1" applyFont="1" applyProtection="1">
      <protection locked="0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NumberFormat="1" applyFont="1" applyBorder="1" applyProtection="1">
      <protection locked="0"/>
    </xf>
    <xf numFmtId="0" fontId="1" fillId="0" borderId="0" xfId="0" applyFont="1" applyBorder="1"/>
    <xf numFmtId="2" fontId="1" fillId="0" borderId="0" xfId="0" applyNumberFormat="1" applyFont="1" applyBorder="1"/>
    <xf numFmtId="0" fontId="2" fillId="0" borderId="3" xfId="0" applyFont="1" applyBorder="1"/>
    <xf numFmtId="0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0" fontId="1" fillId="0" borderId="3" xfId="0" applyFont="1" applyBorder="1"/>
    <xf numFmtId="1" fontId="1" fillId="0" borderId="3" xfId="0" applyNumberFormat="1" applyFont="1" applyBorder="1" applyProtection="1">
      <protection locked="0"/>
    </xf>
    <xf numFmtId="0" fontId="2" fillId="0" borderId="5" xfId="0" applyFont="1" applyBorder="1"/>
    <xf numFmtId="0" fontId="1" fillId="0" borderId="5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0" fontId="1" fillId="0" borderId="5" xfId="0" applyFont="1" applyBorder="1"/>
    <xf numFmtId="1" fontId="1" fillId="0" borderId="5" xfId="0" applyNumberFormat="1" applyFont="1" applyBorder="1" applyProtection="1">
      <protection locked="0"/>
    </xf>
    <xf numFmtId="9" fontId="1" fillId="0" borderId="5" xfId="0" applyNumberFormat="1" applyFont="1" applyBorder="1" applyProtection="1">
      <protection locked="0"/>
    </xf>
    <xf numFmtId="2" fontId="1" fillId="0" borderId="5" xfId="0" applyNumberFormat="1" applyFont="1" applyBorder="1"/>
    <xf numFmtId="0" fontId="2" fillId="0" borderId="4" xfId="0" applyFont="1" applyBorder="1"/>
    <xf numFmtId="0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1" fillId="0" borderId="4" xfId="0" applyFont="1" applyBorder="1"/>
    <xf numFmtId="1" fontId="1" fillId="0" borderId="4" xfId="0" applyNumberFormat="1" applyFont="1" applyBorder="1" applyProtection="1">
      <protection locked="0"/>
    </xf>
    <xf numFmtId="0" fontId="2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10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3" fontId="1" fillId="2" borderId="5" xfId="0" applyNumberFormat="1" applyFont="1" applyFill="1" applyBorder="1" applyProtection="1">
      <protection locked="0"/>
    </xf>
    <xf numFmtId="10" fontId="1" fillId="2" borderId="5" xfId="0" applyNumberFormat="1" applyFont="1" applyFill="1" applyBorder="1" applyProtection="1">
      <protection locked="0"/>
    </xf>
    <xf numFmtId="166" fontId="1" fillId="2" borderId="5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3" fontId="1" fillId="3" borderId="3" xfId="0" applyNumberFormat="1" applyFont="1" applyFill="1" applyBorder="1" applyProtection="1">
      <protection locked="0"/>
    </xf>
    <xf numFmtId="10" fontId="1" fillId="3" borderId="3" xfId="0" applyNumberFormat="1" applyFont="1" applyFill="1" applyBorder="1" applyProtection="1">
      <protection locked="0"/>
    </xf>
    <xf numFmtId="166" fontId="1" fillId="3" borderId="3" xfId="0" applyNumberFormat="1" applyFont="1" applyFill="1" applyBorder="1" applyProtection="1">
      <protection locked="0"/>
    </xf>
    <xf numFmtId="10" fontId="0" fillId="3" borderId="3" xfId="0" applyNumberFormat="1" applyFill="1" applyBorder="1"/>
    <xf numFmtId="166" fontId="0" fillId="3" borderId="3" xfId="0" applyNumberFormat="1" applyFill="1" applyBorder="1"/>
    <xf numFmtId="3" fontId="0" fillId="3" borderId="3" xfId="0" applyNumberFormat="1" applyFill="1" applyBorder="1"/>
    <xf numFmtId="3" fontId="1" fillId="3" borderId="5" xfId="0" applyNumberFormat="1" applyFont="1" applyFill="1" applyBorder="1" applyProtection="1">
      <protection locked="0"/>
    </xf>
    <xf numFmtId="10" fontId="1" fillId="3" borderId="5" xfId="0" applyNumberFormat="1" applyFont="1" applyFill="1" applyBorder="1" applyProtection="1">
      <protection locked="0"/>
    </xf>
    <xf numFmtId="166" fontId="1" fillId="3" borderId="5" xfId="0" applyNumberFormat="1" applyFont="1" applyFill="1" applyBorder="1" applyProtection="1">
      <protection locked="0"/>
    </xf>
    <xf numFmtId="10" fontId="0" fillId="3" borderId="5" xfId="0" applyNumberFormat="1" applyFill="1" applyBorder="1"/>
    <xf numFmtId="3" fontId="1" fillId="3" borderId="1" xfId="0" applyNumberFormat="1" applyFont="1" applyFill="1" applyBorder="1" applyProtection="1">
      <protection locked="0"/>
    </xf>
    <xf numFmtId="10" fontId="1" fillId="3" borderId="1" xfId="0" applyNumberFormat="1" applyFont="1" applyFill="1" applyBorder="1" applyProtection="1">
      <protection locked="0"/>
    </xf>
    <xf numFmtId="166" fontId="1" fillId="3" borderId="1" xfId="0" applyNumberFormat="1" applyFont="1" applyFill="1" applyBorder="1" applyProtection="1">
      <protection locked="0"/>
    </xf>
    <xf numFmtId="10" fontId="0" fillId="3" borderId="1" xfId="0" applyNumberFormat="1" applyFill="1" applyBorder="1"/>
    <xf numFmtId="166" fontId="0" fillId="3" borderId="1" xfId="0" applyNumberFormat="1" applyFill="1" applyBorder="1"/>
    <xf numFmtId="3" fontId="0" fillId="3" borderId="1" xfId="0" applyNumberFormat="1" applyFill="1" applyBorder="1"/>
    <xf numFmtId="3" fontId="0" fillId="3" borderId="7" xfId="0" applyNumberFormat="1" applyFill="1" applyBorder="1"/>
    <xf numFmtId="10" fontId="0" fillId="3" borderId="7" xfId="0" applyNumberFormat="1" applyFill="1" applyBorder="1"/>
    <xf numFmtId="166" fontId="0" fillId="3" borderId="7" xfId="0" applyNumberFormat="1" applyFill="1" applyBorder="1"/>
    <xf numFmtId="3" fontId="0" fillId="3" borderId="10" xfId="0" applyNumberFormat="1" applyFill="1" applyBorder="1"/>
    <xf numFmtId="10" fontId="0" fillId="3" borderId="10" xfId="0" applyNumberFormat="1" applyFill="1" applyBorder="1"/>
    <xf numFmtId="166" fontId="0" fillId="3" borderId="10" xfId="0" applyNumberFormat="1" applyFill="1" applyBorder="1"/>
    <xf numFmtId="0" fontId="2" fillId="0" borderId="6" xfId="0" applyFont="1" applyBorder="1"/>
    <xf numFmtId="2" fontId="1" fillId="0" borderId="7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12" xfId="0" applyFont="1" applyBorder="1"/>
    <xf numFmtId="2" fontId="1" fillId="0" borderId="13" xfId="0" applyNumberFormat="1" applyFont="1" applyBorder="1" applyProtection="1">
      <protection locked="0"/>
    </xf>
    <xf numFmtId="0" fontId="2" fillId="0" borderId="9" xfId="0" applyFont="1" applyBorder="1"/>
    <xf numFmtId="2" fontId="1" fillId="0" borderId="10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  <xf numFmtId="166" fontId="1" fillId="2" borderId="7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10" fontId="1" fillId="2" borderId="10" xfId="0" applyNumberFormat="1" applyFont="1" applyFill="1" applyBorder="1" applyProtection="1">
      <protection locked="0"/>
    </xf>
    <xf numFmtId="166" fontId="1" fillId="2" borderId="10" xfId="0" applyNumberFormat="1" applyFont="1" applyFill="1" applyBorder="1" applyProtection="1">
      <protection locked="0"/>
    </xf>
    <xf numFmtId="3" fontId="1" fillId="3" borderId="7" xfId="0" applyNumberFormat="1" applyFont="1" applyFill="1" applyBorder="1" applyProtection="1">
      <protection locked="0"/>
    </xf>
    <xf numFmtId="10" fontId="1" fillId="3" borderId="7" xfId="0" applyNumberFormat="1" applyFont="1" applyFill="1" applyBorder="1" applyProtection="1">
      <protection locked="0"/>
    </xf>
    <xf numFmtId="166" fontId="1" fillId="3" borderId="7" xfId="0" applyNumberFormat="1" applyFont="1" applyFill="1" applyBorder="1" applyProtection="1">
      <protection locked="0"/>
    </xf>
    <xf numFmtId="3" fontId="1" fillId="3" borderId="10" xfId="0" applyNumberFormat="1" applyFont="1" applyFill="1" applyBorder="1" applyProtection="1">
      <protection locked="0"/>
    </xf>
    <xf numFmtId="10" fontId="1" fillId="3" borderId="10" xfId="0" applyNumberFormat="1" applyFont="1" applyFill="1" applyBorder="1" applyProtection="1">
      <protection locked="0"/>
    </xf>
    <xf numFmtId="166" fontId="1" fillId="3" borderId="10" xfId="0" applyNumberFormat="1" applyFont="1" applyFill="1" applyBorder="1" applyProtection="1">
      <protection locked="0"/>
    </xf>
    <xf numFmtId="2" fontId="1" fillId="0" borderId="3" xfId="0" applyNumberFormat="1" applyFont="1" applyBorder="1"/>
    <xf numFmtId="2" fontId="1" fillId="0" borderId="4" xfId="0" applyNumberFormat="1" applyFont="1" applyBorder="1"/>
    <xf numFmtId="0" fontId="2" fillId="0" borderId="3" xfId="0" applyNumberFormat="1" applyFont="1" applyBorder="1" applyProtection="1">
      <protection locked="0"/>
    </xf>
    <xf numFmtId="0" fontId="2" fillId="0" borderId="5" xfId="0" applyNumberFormat="1" applyFont="1" applyBorder="1" applyProtection="1">
      <protection locked="0"/>
    </xf>
    <xf numFmtId="0" fontId="2" fillId="0" borderId="14" xfId="0" applyFont="1" applyBorder="1"/>
    <xf numFmtId="0" fontId="2" fillId="0" borderId="2" xfId="0" applyFont="1" applyBorder="1"/>
    <xf numFmtId="2" fontId="1" fillId="0" borderId="15" xfId="0" applyNumberFormat="1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GRAFICAS DE HOJA ResumenEmp
VALOR
017
$-109.00</a:t>
            </a:r>
          </a:p>
        </c:rich>
      </c:tx>
      <c:overlay val="0"/>
    </c:title>
    <c:autoTitleDeleted val="0"/>
    <c:view3D>
      <c:rotX val="4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'ResumenEmp LAB'!$E$1</c:f>
              <c:strCache>
                <c:ptCount val="1"/>
                <c:pt idx="0">
                  <c:v>VALOR
017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'ResumenEmp LAB'!$D$2:$D$54</c:f>
              <c:strCache>
                <c:ptCount val="52"/>
                <c:pt idx="1">
                  <c:v>ELAN</c:v>
                </c:pt>
                <c:pt idx="2">
                  <c:v>PHIB</c:v>
                </c:pt>
                <c:pt idx="3">
                  <c:v>IMPE</c:v>
                </c:pt>
                <c:pt idx="4">
                  <c:v>ZOET</c:v>
                </c:pt>
                <c:pt idx="5">
                  <c:v>HUVE</c:v>
                </c:pt>
                <c:pt idx="6">
                  <c:v>NDND</c:v>
                </c:pt>
                <c:pt idx="7">
                  <c:v>ILEN</c:v>
                </c:pt>
                <c:pt idx="8">
                  <c:v>ECOZ</c:v>
                </c:pt>
                <c:pt idx="9">
                  <c:v>INMO</c:v>
                </c:pt>
                <c:pt idx="10">
                  <c:v>JIAN</c:v>
                </c:pt>
                <c:pt idx="11">
                  <c:v>LATI</c:v>
                </c:pt>
                <c:pt idx="12">
                  <c:v>MINE</c:v>
                </c:pt>
                <c:pt idx="13">
                  <c:v>ABER</c:v>
                </c:pt>
                <c:pt idx="14">
                  <c:v>AGMH</c:v>
                </c:pt>
                <c:pt idx="15">
                  <c:v>AMUC</c:v>
                </c:pt>
                <c:pt idx="16">
                  <c:v>BIOK</c:v>
                </c:pt>
                <c:pt idx="17">
                  <c:v>CEVA</c:v>
                </c:pt>
                <c:pt idx="18">
                  <c:v>COLL</c:v>
                </c:pt>
                <c:pt idx="19">
                  <c:v>DROG</c:v>
                </c:pt>
                <c:pt idx="20">
                  <c:v>INDU</c:v>
                </c:pt>
                <c:pt idx="21">
                  <c:v>JANS</c:v>
                </c:pt>
                <c:pt idx="22">
                  <c:v>QUIM</c:v>
                </c:pt>
                <c:pt idx="23">
                  <c:v>SINO</c:v>
                </c:pt>
                <c:pt idx="24">
                  <c:v>SINT</c:v>
                </c:pt>
                <c:pt idx="25">
                  <c:v>STAR</c:v>
                </c:pt>
                <c:pt idx="26">
                  <c:v>VETA</c:v>
                </c:pt>
                <c:pt idx="27">
                  <c:v>ABRA</c:v>
                </c:pt>
                <c:pt idx="28">
                  <c:v>ADIQ</c:v>
                </c:pt>
                <c:pt idx="29">
                  <c:v>ANGL</c:v>
                </c:pt>
                <c:pt idx="30">
                  <c:v>NUTR</c:v>
                </c:pt>
                <c:pt idx="31">
                  <c:v>APLH</c:v>
                </c:pt>
                <c:pt idx="32">
                  <c:v>BIES</c:v>
                </c:pt>
                <c:pt idx="33">
                  <c:v>BIOF</c:v>
                </c:pt>
                <c:pt idx="34">
                  <c:v>CENV</c:v>
                </c:pt>
                <c:pt idx="35">
                  <c:v>DE I</c:v>
                </c:pt>
                <c:pt idx="36">
                  <c:v>DISA</c:v>
                </c:pt>
                <c:pt idx="37">
                  <c:v>ERMA</c:v>
                </c:pt>
                <c:pt idx="38">
                  <c:v>FARM</c:v>
                </c:pt>
                <c:pt idx="39">
                  <c:v>IMPP</c:v>
                </c:pt>
                <c:pt idx="40">
                  <c:v>INNO</c:v>
                </c:pt>
                <c:pt idx="41">
                  <c:v>ITPS</c:v>
                </c:pt>
                <c:pt idx="42">
                  <c:v>AVIA</c:v>
                </c:pt>
                <c:pt idx="43">
                  <c:v>MAYM</c:v>
                </c:pt>
                <c:pt idx="44">
                  <c:v>MONT</c:v>
                </c:pt>
                <c:pt idx="45">
                  <c:v>OFIC</c:v>
                </c:pt>
                <c:pt idx="46">
                  <c:v>RALC</c:v>
                </c:pt>
                <c:pt idx="47">
                  <c:v>SPV </c:v>
                </c:pt>
                <c:pt idx="48">
                  <c:v>UVET</c:v>
                </c:pt>
                <c:pt idx="49">
                  <c:v>VETE</c:v>
                </c:pt>
                <c:pt idx="50">
                  <c:v>VICA</c:v>
                </c:pt>
                <c:pt idx="51">
                  <c:v>OTROS</c:v>
                </c:pt>
              </c:strCache>
            </c:strRef>
          </c:cat>
          <c:val>
            <c:numRef>
              <c:f>'ResumenEmp LAB'!$E$2:$E$54</c:f>
              <c:numCache>
                <c:formatCode>"$"#,##0.00</c:formatCode>
                <c:ptCount val="52"/>
                <c:pt idx="1">
                  <c:v>33</c:v>
                </c:pt>
                <c:pt idx="2">
                  <c:v>21</c:v>
                </c:pt>
                <c:pt idx="3">
                  <c:v>24</c:v>
                </c:pt>
                <c:pt idx="4">
                  <c:v>-281</c:v>
                </c:pt>
                <c:pt idx="5">
                  <c:v>24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0-44BE-BADF-BE4DC07A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GRAFICAS DE HOJA ResumenEmp
VALOR
018
$129.00</a:t>
            </a:r>
          </a:p>
        </c:rich>
      </c:tx>
      <c:overlay val="0"/>
    </c:title>
    <c:autoTitleDeleted val="0"/>
    <c:view3D>
      <c:rotX val="4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'ResumenEmp LAB'!$W$1</c:f>
              <c:strCache>
                <c:ptCount val="1"/>
                <c:pt idx="0">
                  <c:v>VALOR
018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'ResumenEmp LAB'!$V$2:$V$54</c:f>
              <c:strCache>
                <c:ptCount val="52"/>
                <c:pt idx="1">
                  <c:v>ELAN</c:v>
                </c:pt>
                <c:pt idx="2">
                  <c:v>PHIB</c:v>
                </c:pt>
                <c:pt idx="3">
                  <c:v>IMPE</c:v>
                </c:pt>
                <c:pt idx="4">
                  <c:v>ZOET</c:v>
                </c:pt>
                <c:pt idx="5">
                  <c:v>HUVE</c:v>
                </c:pt>
                <c:pt idx="6">
                  <c:v>NDND</c:v>
                </c:pt>
                <c:pt idx="7">
                  <c:v>ILEN</c:v>
                </c:pt>
                <c:pt idx="8">
                  <c:v>ECOZ</c:v>
                </c:pt>
                <c:pt idx="9">
                  <c:v>INMO</c:v>
                </c:pt>
                <c:pt idx="10">
                  <c:v>JIAN</c:v>
                </c:pt>
                <c:pt idx="11">
                  <c:v>LATI</c:v>
                </c:pt>
                <c:pt idx="12">
                  <c:v>MINE</c:v>
                </c:pt>
                <c:pt idx="13">
                  <c:v>ABER</c:v>
                </c:pt>
                <c:pt idx="14">
                  <c:v>AGMH</c:v>
                </c:pt>
                <c:pt idx="15">
                  <c:v>AMUC</c:v>
                </c:pt>
                <c:pt idx="16">
                  <c:v>BIOK</c:v>
                </c:pt>
                <c:pt idx="17">
                  <c:v>CEVA</c:v>
                </c:pt>
                <c:pt idx="18">
                  <c:v>COLL</c:v>
                </c:pt>
                <c:pt idx="19">
                  <c:v>DROG</c:v>
                </c:pt>
                <c:pt idx="20">
                  <c:v>INDU</c:v>
                </c:pt>
                <c:pt idx="21">
                  <c:v>JANS</c:v>
                </c:pt>
                <c:pt idx="22">
                  <c:v>QUIM</c:v>
                </c:pt>
                <c:pt idx="23">
                  <c:v>SINO</c:v>
                </c:pt>
                <c:pt idx="24">
                  <c:v>SINT</c:v>
                </c:pt>
                <c:pt idx="25">
                  <c:v>STAR</c:v>
                </c:pt>
                <c:pt idx="26">
                  <c:v>VETA</c:v>
                </c:pt>
                <c:pt idx="27">
                  <c:v>ABRA</c:v>
                </c:pt>
                <c:pt idx="28">
                  <c:v>ADIQ</c:v>
                </c:pt>
                <c:pt idx="29">
                  <c:v>ANGL</c:v>
                </c:pt>
                <c:pt idx="30">
                  <c:v>NUTR</c:v>
                </c:pt>
                <c:pt idx="31">
                  <c:v>APLH</c:v>
                </c:pt>
                <c:pt idx="32">
                  <c:v>BIES</c:v>
                </c:pt>
                <c:pt idx="33">
                  <c:v>BIOF</c:v>
                </c:pt>
                <c:pt idx="34">
                  <c:v>CENV</c:v>
                </c:pt>
                <c:pt idx="35">
                  <c:v>DE I</c:v>
                </c:pt>
                <c:pt idx="36">
                  <c:v>DISA</c:v>
                </c:pt>
                <c:pt idx="37">
                  <c:v>ERMA</c:v>
                </c:pt>
                <c:pt idx="38">
                  <c:v>FARM</c:v>
                </c:pt>
                <c:pt idx="39">
                  <c:v>IMPP</c:v>
                </c:pt>
                <c:pt idx="40">
                  <c:v>INNO</c:v>
                </c:pt>
                <c:pt idx="41">
                  <c:v>ITPS</c:v>
                </c:pt>
                <c:pt idx="42">
                  <c:v>AVIA</c:v>
                </c:pt>
                <c:pt idx="43">
                  <c:v>MAYM</c:v>
                </c:pt>
                <c:pt idx="44">
                  <c:v>MONT</c:v>
                </c:pt>
                <c:pt idx="45">
                  <c:v>OFIC</c:v>
                </c:pt>
                <c:pt idx="46">
                  <c:v>RALC</c:v>
                </c:pt>
                <c:pt idx="47">
                  <c:v>SPV </c:v>
                </c:pt>
                <c:pt idx="48">
                  <c:v>UVET</c:v>
                </c:pt>
                <c:pt idx="49">
                  <c:v>VETE</c:v>
                </c:pt>
                <c:pt idx="50">
                  <c:v>VICA</c:v>
                </c:pt>
                <c:pt idx="51">
                  <c:v>OTROS</c:v>
                </c:pt>
              </c:strCache>
            </c:strRef>
          </c:cat>
          <c:val>
            <c:numRef>
              <c:f>'ResumenEmp LAB'!$W$2:$W$54</c:f>
              <c:numCache>
                <c:formatCode>"$"#,##0.00</c:formatCode>
                <c:ptCount val="52"/>
                <c:pt idx="1">
                  <c:v>25</c:v>
                </c:pt>
                <c:pt idx="2">
                  <c:v>20</c:v>
                </c:pt>
                <c:pt idx="3">
                  <c:v>16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D-4CB5-B331-B49942234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F1B48C-7DC7-4761-8110-98907FE6AB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CF8322-20D7-4E5D-89C2-00684E9CCB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2"/>
  <sheetViews>
    <sheetView tabSelected="1" workbookViewId="0">
      <selection activeCell="F21" sqref="F21"/>
    </sheetView>
  </sheetViews>
  <sheetFormatPr baseColWidth="10" defaultRowHeight="12.75" x14ac:dyDescent="0.2"/>
  <cols>
    <col min="1" max="1" width="6.28515625" style="9" bestFit="1" customWidth="1"/>
    <col min="2" max="2" width="6.7109375" bestFit="1" customWidth="1"/>
    <col min="3" max="3" width="61.140625" bestFit="1" customWidth="1"/>
    <col min="4" max="4" width="9" style="17" bestFit="1" customWidth="1"/>
    <col min="5" max="5" width="8.28515625" style="10" bestFit="1" customWidth="1"/>
    <col min="6" max="6" width="8.140625" style="15" bestFit="1" customWidth="1"/>
    <col min="7" max="7" width="8.28515625" style="10" bestFit="1" customWidth="1"/>
    <col min="8" max="8" width="9" style="17" bestFit="1" customWidth="1"/>
    <col min="9" max="9" width="8.28515625" style="10" bestFit="1" customWidth="1"/>
    <col min="10" max="10" width="7.5703125" style="15" bestFit="1" customWidth="1"/>
    <col min="11" max="11" width="8.28515625" style="10" bestFit="1" customWidth="1"/>
    <col min="12" max="13" width="7.140625" style="12" bestFit="1" customWidth="1"/>
    <col min="14" max="15" width="13.28515625" style="15" customWidth="1"/>
    <col min="16" max="16" width="43" bestFit="1" customWidth="1"/>
    <col min="17" max="17" width="13.140625" bestFit="1" customWidth="1"/>
    <col min="18" max="18" width="9.85546875" bestFit="1" customWidth="1"/>
    <col min="19" max="19" width="8.85546875" bestFit="1" customWidth="1"/>
    <col min="20" max="20" width="10.5703125" bestFit="1" customWidth="1"/>
    <col min="21" max="21" width="7.42578125" bestFit="1" customWidth="1"/>
    <col min="23" max="23" width="1.5703125" bestFit="1" customWidth="1"/>
  </cols>
  <sheetData>
    <row r="4" spans="1:23" s="18" customFormat="1" ht="12.75" customHeight="1" x14ac:dyDescent="0.2">
      <c r="A4" s="99" t="s">
        <v>2</v>
      </c>
      <c r="B4" s="99" t="s">
        <v>3</v>
      </c>
      <c r="C4" s="99" t="s">
        <v>4</v>
      </c>
      <c r="D4" s="117" t="s">
        <v>7</v>
      </c>
      <c r="E4" s="115" t="s">
        <v>630</v>
      </c>
      <c r="F4" s="101" t="s">
        <v>631</v>
      </c>
      <c r="G4" s="115" t="s">
        <v>632</v>
      </c>
      <c r="H4" s="111" t="s">
        <v>8</v>
      </c>
      <c r="I4" s="113" t="s">
        <v>635</v>
      </c>
      <c r="J4" s="103" t="s">
        <v>636</v>
      </c>
      <c r="K4" s="109" t="s">
        <v>637</v>
      </c>
      <c r="L4" s="105" t="s">
        <v>640</v>
      </c>
      <c r="M4" s="107" t="s">
        <v>641</v>
      </c>
      <c r="N4" s="101" t="s">
        <v>645</v>
      </c>
      <c r="O4" s="103" t="s">
        <v>646</v>
      </c>
      <c r="P4" s="99" t="s">
        <v>19</v>
      </c>
      <c r="Q4" s="99" t="s">
        <v>20</v>
      </c>
      <c r="R4" s="99" t="s">
        <v>21</v>
      </c>
      <c r="S4" s="99" t="s">
        <v>14</v>
      </c>
      <c r="T4" s="99" t="s">
        <v>15</v>
      </c>
      <c r="U4" s="99" t="s">
        <v>22</v>
      </c>
    </row>
    <row r="5" spans="1:23" s="18" customFormat="1" x14ac:dyDescent="0.2">
      <c r="A5" s="100"/>
      <c r="B5" s="100"/>
      <c r="C5" s="100"/>
      <c r="D5" s="118"/>
      <c r="E5" s="116"/>
      <c r="F5" s="102"/>
      <c r="G5" s="116"/>
      <c r="H5" s="112"/>
      <c r="I5" s="114"/>
      <c r="J5" s="104"/>
      <c r="K5" s="110"/>
      <c r="L5" s="106"/>
      <c r="M5" s="108"/>
      <c r="N5" s="102"/>
      <c r="O5" s="104"/>
      <c r="P5" s="100"/>
      <c r="Q5" s="100"/>
      <c r="R5" s="100"/>
      <c r="S5" s="100"/>
      <c r="T5" s="100"/>
      <c r="U5" s="100"/>
    </row>
    <row r="6" spans="1:23" x14ac:dyDescent="0.2">
      <c r="A6" s="22" t="s">
        <v>26</v>
      </c>
      <c r="B6" s="23" t="s">
        <v>576</v>
      </c>
      <c r="C6" s="23" t="s">
        <v>578</v>
      </c>
      <c r="D6" s="41">
        <v>1</v>
      </c>
      <c r="E6" s="42">
        <v>5.2910052910052907E-3</v>
      </c>
      <c r="F6" s="43">
        <v>1</v>
      </c>
      <c r="G6" s="42">
        <v>-9.1743119266055051E-3</v>
      </c>
      <c r="H6" s="50">
        <v>2</v>
      </c>
      <c r="I6" s="51">
        <v>1.5503875968992248E-2</v>
      </c>
      <c r="J6" s="52">
        <v>2</v>
      </c>
      <c r="K6" s="53">
        <v>1.5503875968992248E-2</v>
      </c>
      <c r="L6" s="24">
        <v>100</v>
      </c>
      <c r="M6" s="24">
        <v>100</v>
      </c>
      <c r="N6" s="43">
        <v>1</v>
      </c>
      <c r="O6" s="52">
        <v>1</v>
      </c>
      <c r="P6" s="25" t="s">
        <v>388</v>
      </c>
      <c r="Q6" s="25" t="s">
        <v>20</v>
      </c>
      <c r="R6" s="25" t="s">
        <v>359</v>
      </c>
      <c r="S6" s="23">
        <v>2</v>
      </c>
      <c r="T6" s="23" t="s">
        <v>29</v>
      </c>
      <c r="U6" s="26">
        <v>8</v>
      </c>
      <c r="W6" t="s">
        <v>538</v>
      </c>
    </row>
    <row r="7" spans="1:23" x14ac:dyDescent="0.2">
      <c r="A7" s="27" t="s">
        <v>26</v>
      </c>
      <c r="B7" s="28" t="s">
        <v>597</v>
      </c>
      <c r="C7" s="28" t="s">
        <v>416</v>
      </c>
      <c r="D7" s="44">
        <v>0</v>
      </c>
      <c r="E7" s="45">
        <v>0</v>
      </c>
      <c r="F7" s="46">
        <v>0</v>
      </c>
      <c r="G7" s="45">
        <v>0</v>
      </c>
      <c r="H7" s="56">
        <v>2</v>
      </c>
      <c r="I7" s="57">
        <v>1.5503875968992248E-2</v>
      </c>
      <c r="J7" s="58">
        <v>2</v>
      </c>
      <c r="K7" s="59">
        <v>1.5503875968992248E-2</v>
      </c>
      <c r="L7" s="29">
        <v>0</v>
      </c>
      <c r="M7" s="29">
        <v>0</v>
      </c>
      <c r="N7" s="46">
        <v>0</v>
      </c>
      <c r="O7" s="58">
        <v>1</v>
      </c>
      <c r="P7" s="30" t="s">
        <v>461</v>
      </c>
      <c r="Q7" s="30" t="s">
        <v>20</v>
      </c>
      <c r="R7" s="30" t="s">
        <v>361</v>
      </c>
      <c r="S7" s="28">
        <v>50</v>
      </c>
      <c r="T7" s="28" t="s">
        <v>29</v>
      </c>
      <c r="U7" s="31">
        <v>8</v>
      </c>
    </row>
    <row r="8" spans="1:23" x14ac:dyDescent="0.2">
      <c r="A8" s="27" t="s">
        <v>26</v>
      </c>
      <c r="B8" s="28" t="s">
        <v>623</v>
      </c>
      <c r="C8" s="28" t="s">
        <v>624</v>
      </c>
      <c r="D8" s="44">
        <v>1</v>
      </c>
      <c r="E8" s="45">
        <v>5.2910052910052907E-3</v>
      </c>
      <c r="F8" s="46">
        <v>1</v>
      </c>
      <c r="G8" s="45">
        <v>-9.1743119266055051E-3</v>
      </c>
      <c r="H8" s="56">
        <v>2</v>
      </c>
      <c r="I8" s="57">
        <v>1.5503875968992248E-2</v>
      </c>
      <c r="J8" s="58">
        <v>2</v>
      </c>
      <c r="K8" s="59">
        <v>1.5503875968992248E-2</v>
      </c>
      <c r="L8" s="29">
        <v>100</v>
      </c>
      <c r="M8" s="29">
        <v>100</v>
      </c>
      <c r="N8" s="46">
        <v>1</v>
      </c>
      <c r="O8" s="58">
        <v>1</v>
      </c>
      <c r="P8" s="30" t="s">
        <v>419</v>
      </c>
      <c r="Q8" s="30">
        <v>0.05</v>
      </c>
      <c r="R8" s="30" t="s">
        <v>384</v>
      </c>
      <c r="S8" s="28">
        <v>50</v>
      </c>
      <c r="T8" s="28" t="s">
        <v>38</v>
      </c>
      <c r="U8" s="31">
        <v>8</v>
      </c>
      <c r="W8" t="s">
        <v>538</v>
      </c>
    </row>
    <row r="9" spans="1:23" x14ac:dyDescent="0.2">
      <c r="A9" s="27" t="s">
        <v>26</v>
      </c>
      <c r="B9" s="28" t="s">
        <v>397</v>
      </c>
      <c r="C9" s="28" t="s">
        <v>539</v>
      </c>
      <c r="D9" s="44">
        <v>0</v>
      </c>
      <c r="E9" s="45">
        <v>0</v>
      </c>
      <c r="F9" s="46">
        <v>0</v>
      </c>
      <c r="G9" s="45">
        <v>0</v>
      </c>
      <c r="H9" s="56">
        <v>1</v>
      </c>
      <c r="I9" s="57">
        <v>7.7519379844961239E-3</v>
      </c>
      <c r="J9" s="58">
        <v>1</v>
      </c>
      <c r="K9" s="59">
        <v>7.7519379844961239E-3</v>
      </c>
      <c r="L9" s="29">
        <v>0</v>
      </c>
      <c r="M9" s="29">
        <v>0</v>
      </c>
      <c r="N9" s="46">
        <v>0</v>
      </c>
      <c r="O9" s="58">
        <v>1</v>
      </c>
      <c r="P9" s="30" t="s">
        <v>19</v>
      </c>
      <c r="Q9" s="30" t="s">
        <v>20</v>
      </c>
      <c r="R9" s="30" t="s">
        <v>21</v>
      </c>
      <c r="S9" s="28" t="s">
        <v>14</v>
      </c>
      <c r="T9" s="28" t="s">
        <v>29</v>
      </c>
      <c r="U9" s="31">
        <v>8</v>
      </c>
    </row>
    <row r="10" spans="1:23" x14ac:dyDescent="0.2">
      <c r="A10" s="27" t="s">
        <v>26</v>
      </c>
      <c r="B10" s="28" t="s">
        <v>406</v>
      </c>
      <c r="C10" s="28" t="s">
        <v>407</v>
      </c>
      <c r="D10" s="44">
        <v>1</v>
      </c>
      <c r="E10" s="45">
        <v>5.2910052910052907E-3</v>
      </c>
      <c r="F10" s="46">
        <v>1</v>
      </c>
      <c r="G10" s="45">
        <v>-9.1743119266055051E-3</v>
      </c>
      <c r="H10" s="56">
        <v>1</v>
      </c>
      <c r="I10" s="57">
        <v>7.7519379844961239E-3</v>
      </c>
      <c r="J10" s="58">
        <v>1</v>
      </c>
      <c r="K10" s="59">
        <v>7.7519379844961239E-3</v>
      </c>
      <c r="L10" s="29">
        <v>0</v>
      </c>
      <c r="M10" s="29">
        <v>0</v>
      </c>
      <c r="N10" s="46">
        <v>1</v>
      </c>
      <c r="O10" s="58">
        <v>1</v>
      </c>
      <c r="P10" s="30" t="s">
        <v>19</v>
      </c>
      <c r="Q10" s="30" t="s">
        <v>20</v>
      </c>
      <c r="R10" s="30" t="s">
        <v>21</v>
      </c>
      <c r="S10" s="28" t="s">
        <v>14</v>
      </c>
      <c r="T10" s="28" t="s">
        <v>64</v>
      </c>
      <c r="U10" s="31">
        <v>8</v>
      </c>
      <c r="W10" t="s">
        <v>538</v>
      </c>
    </row>
    <row r="11" spans="1:23" x14ac:dyDescent="0.2">
      <c r="A11" s="27" t="s">
        <v>26</v>
      </c>
      <c r="B11" s="28" t="s">
        <v>542</v>
      </c>
      <c r="C11" s="28" t="s">
        <v>543</v>
      </c>
      <c r="D11" s="44">
        <v>0</v>
      </c>
      <c r="E11" s="45">
        <v>0</v>
      </c>
      <c r="F11" s="46">
        <v>0</v>
      </c>
      <c r="G11" s="45">
        <v>0</v>
      </c>
      <c r="H11" s="56">
        <v>1</v>
      </c>
      <c r="I11" s="57">
        <v>7.7519379844961239E-3</v>
      </c>
      <c r="J11" s="58">
        <v>1</v>
      </c>
      <c r="K11" s="59">
        <v>7.7519379844961239E-3</v>
      </c>
      <c r="L11" s="29">
        <v>0</v>
      </c>
      <c r="M11" s="29">
        <v>0</v>
      </c>
      <c r="N11" s="46">
        <v>0</v>
      </c>
      <c r="O11" s="58">
        <v>1</v>
      </c>
      <c r="P11" s="30" t="s">
        <v>19</v>
      </c>
      <c r="Q11" s="30" t="s">
        <v>20</v>
      </c>
      <c r="R11" s="30" t="s">
        <v>21</v>
      </c>
      <c r="S11" s="28" t="s">
        <v>14</v>
      </c>
      <c r="T11" s="28" t="s">
        <v>29</v>
      </c>
      <c r="U11" s="31">
        <v>8</v>
      </c>
    </row>
    <row r="12" spans="1:23" x14ac:dyDescent="0.2">
      <c r="A12" s="27" t="s">
        <v>26</v>
      </c>
      <c r="B12" s="28" t="s">
        <v>256</v>
      </c>
      <c r="C12" s="28" t="s">
        <v>257</v>
      </c>
      <c r="D12" s="44">
        <v>0</v>
      </c>
      <c r="E12" s="45">
        <v>0</v>
      </c>
      <c r="F12" s="46">
        <v>0</v>
      </c>
      <c r="G12" s="45">
        <v>0</v>
      </c>
      <c r="H12" s="56">
        <v>1</v>
      </c>
      <c r="I12" s="57">
        <v>7.7519379844961239E-3</v>
      </c>
      <c r="J12" s="58">
        <v>1</v>
      </c>
      <c r="K12" s="59">
        <v>7.7519379844961239E-3</v>
      </c>
      <c r="L12" s="29">
        <v>0</v>
      </c>
      <c r="M12" s="29">
        <v>0</v>
      </c>
      <c r="N12" s="46">
        <v>0</v>
      </c>
      <c r="O12" s="58">
        <v>1</v>
      </c>
      <c r="P12" s="30" t="s">
        <v>19</v>
      </c>
      <c r="Q12" s="30" t="s">
        <v>20</v>
      </c>
      <c r="R12" s="30" t="s">
        <v>21</v>
      </c>
      <c r="S12" s="28" t="s">
        <v>14</v>
      </c>
      <c r="T12" s="28" t="s">
        <v>38</v>
      </c>
      <c r="U12" s="31">
        <v>8</v>
      </c>
      <c r="W12" t="s">
        <v>538</v>
      </c>
    </row>
    <row r="13" spans="1:23" x14ac:dyDescent="0.2">
      <c r="A13" s="27" t="s">
        <v>26</v>
      </c>
      <c r="B13" s="28" t="s">
        <v>552</v>
      </c>
      <c r="C13" s="28" t="s">
        <v>512</v>
      </c>
      <c r="D13" s="44">
        <v>1</v>
      </c>
      <c r="E13" s="45">
        <v>5.2910052910052907E-3</v>
      </c>
      <c r="F13" s="46">
        <v>1</v>
      </c>
      <c r="G13" s="45">
        <v>-9.1743119266055051E-3</v>
      </c>
      <c r="H13" s="56">
        <v>1</v>
      </c>
      <c r="I13" s="57">
        <v>7.7519379844961239E-3</v>
      </c>
      <c r="J13" s="58">
        <v>1</v>
      </c>
      <c r="K13" s="59">
        <v>7.7519379844961239E-3</v>
      </c>
      <c r="L13" s="29">
        <v>0</v>
      </c>
      <c r="M13" s="29">
        <v>0</v>
      </c>
      <c r="N13" s="46">
        <v>1</v>
      </c>
      <c r="O13" s="58">
        <v>1</v>
      </c>
      <c r="P13" s="30" t="s">
        <v>19</v>
      </c>
      <c r="Q13" s="30" t="s">
        <v>20</v>
      </c>
      <c r="R13" s="30" t="s">
        <v>21</v>
      </c>
      <c r="S13" s="28" t="s">
        <v>14</v>
      </c>
      <c r="T13" s="28" t="s">
        <v>64</v>
      </c>
      <c r="U13" s="31">
        <v>19</v>
      </c>
    </row>
    <row r="14" spans="1:23" x14ac:dyDescent="0.2">
      <c r="A14" s="27" t="s">
        <v>26</v>
      </c>
      <c r="B14" s="28" t="s">
        <v>553</v>
      </c>
      <c r="C14" s="28" t="s">
        <v>77</v>
      </c>
      <c r="D14" s="44">
        <v>0</v>
      </c>
      <c r="E14" s="45">
        <v>0</v>
      </c>
      <c r="F14" s="46">
        <v>0</v>
      </c>
      <c r="G14" s="45">
        <v>0</v>
      </c>
      <c r="H14" s="56">
        <v>1</v>
      </c>
      <c r="I14" s="57">
        <v>7.7519379844961239E-3</v>
      </c>
      <c r="J14" s="58">
        <v>1</v>
      </c>
      <c r="K14" s="59">
        <v>7.7519379844961239E-3</v>
      </c>
      <c r="L14" s="29">
        <v>0</v>
      </c>
      <c r="M14" s="29">
        <v>0</v>
      </c>
      <c r="N14" s="46">
        <v>0</v>
      </c>
      <c r="O14" s="58">
        <v>1</v>
      </c>
      <c r="P14" s="30" t="s">
        <v>19</v>
      </c>
      <c r="Q14" s="30" t="s">
        <v>20</v>
      </c>
      <c r="R14" s="30" t="s">
        <v>21</v>
      </c>
      <c r="S14" s="28" t="s">
        <v>14</v>
      </c>
      <c r="T14" s="28" t="s">
        <v>29</v>
      </c>
      <c r="U14" s="31">
        <v>19</v>
      </c>
      <c r="W14" t="s">
        <v>538</v>
      </c>
    </row>
    <row r="15" spans="1:23" x14ac:dyDescent="0.2">
      <c r="A15" s="27" t="s">
        <v>26</v>
      </c>
      <c r="B15" s="28" t="s">
        <v>559</v>
      </c>
      <c r="C15" s="28" t="s">
        <v>435</v>
      </c>
      <c r="D15" s="44">
        <v>1</v>
      </c>
      <c r="E15" s="45">
        <v>5.2910052910052907E-3</v>
      </c>
      <c r="F15" s="46">
        <v>1</v>
      </c>
      <c r="G15" s="45">
        <v>-9.1743119266055051E-3</v>
      </c>
      <c r="H15" s="56">
        <v>1</v>
      </c>
      <c r="I15" s="57">
        <v>7.7519379844961239E-3</v>
      </c>
      <c r="J15" s="58">
        <v>1</v>
      </c>
      <c r="K15" s="59">
        <v>7.7519379844961239E-3</v>
      </c>
      <c r="L15" s="29">
        <v>0</v>
      </c>
      <c r="M15" s="29">
        <v>0</v>
      </c>
      <c r="N15" s="46">
        <v>1</v>
      </c>
      <c r="O15" s="58">
        <v>1</v>
      </c>
      <c r="P15" s="30" t="s">
        <v>19</v>
      </c>
      <c r="Q15" s="30" t="s">
        <v>20</v>
      </c>
      <c r="R15" s="30" t="s">
        <v>21</v>
      </c>
      <c r="S15" s="28" t="s">
        <v>14</v>
      </c>
      <c r="T15" s="28" t="s">
        <v>38</v>
      </c>
      <c r="U15" s="31">
        <v>8</v>
      </c>
    </row>
    <row r="16" spans="1:23" x14ac:dyDescent="0.2">
      <c r="A16" s="27" t="s">
        <v>26</v>
      </c>
      <c r="B16" s="28" t="s">
        <v>560</v>
      </c>
      <c r="C16" s="28" t="s">
        <v>330</v>
      </c>
      <c r="D16" s="44">
        <v>1</v>
      </c>
      <c r="E16" s="45">
        <v>5.2910052910052907E-3</v>
      </c>
      <c r="F16" s="46">
        <v>1</v>
      </c>
      <c r="G16" s="45">
        <v>-9.1743119266055051E-3</v>
      </c>
      <c r="H16" s="56">
        <v>1</v>
      </c>
      <c r="I16" s="57">
        <v>7.7519379844961239E-3</v>
      </c>
      <c r="J16" s="58">
        <v>1</v>
      </c>
      <c r="K16" s="59">
        <v>7.7519379844961239E-3</v>
      </c>
      <c r="L16" s="29">
        <v>0</v>
      </c>
      <c r="M16" s="29">
        <v>0</v>
      </c>
      <c r="N16" s="46">
        <v>1</v>
      </c>
      <c r="O16" s="58">
        <v>1</v>
      </c>
      <c r="P16" s="30" t="s">
        <v>19</v>
      </c>
      <c r="Q16" s="30" t="s">
        <v>20</v>
      </c>
      <c r="R16" s="30" t="s">
        <v>21</v>
      </c>
      <c r="S16" s="28" t="s">
        <v>14</v>
      </c>
      <c r="T16" s="28" t="s">
        <v>64</v>
      </c>
      <c r="U16" s="31">
        <v>8</v>
      </c>
      <c r="W16" t="s">
        <v>538</v>
      </c>
    </row>
    <row r="17" spans="1:23" x14ac:dyDescent="0.2">
      <c r="A17" s="27" t="s">
        <v>26</v>
      </c>
      <c r="B17" s="28" t="s">
        <v>560</v>
      </c>
      <c r="C17" s="28" t="s">
        <v>81</v>
      </c>
      <c r="D17" s="44">
        <v>0</v>
      </c>
      <c r="E17" s="45">
        <v>0</v>
      </c>
      <c r="F17" s="46">
        <v>0</v>
      </c>
      <c r="G17" s="45">
        <v>0</v>
      </c>
      <c r="H17" s="56">
        <v>1</v>
      </c>
      <c r="I17" s="57">
        <v>7.7519379844961239E-3</v>
      </c>
      <c r="J17" s="58">
        <v>1</v>
      </c>
      <c r="K17" s="59">
        <v>7.7519379844961239E-3</v>
      </c>
      <c r="L17" s="29">
        <v>0</v>
      </c>
      <c r="M17" s="29">
        <v>0</v>
      </c>
      <c r="N17" s="46">
        <v>0</v>
      </c>
      <c r="O17" s="58">
        <v>1</v>
      </c>
      <c r="P17" s="30" t="s">
        <v>19</v>
      </c>
      <c r="Q17" s="30" t="s">
        <v>20</v>
      </c>
      <c r="R17" s="30" t="s">
        <v>21</v>
      </c>
      <c r="S17" s="28" t="s">
        <v>14</v>
      </c>
      <c r="T17" s="28" t="s">
        <v>82</v>
      </c>
      <c r="U17" s="31">
        <v>8</v>
      </c>
    </row>
    <row r="18" spans="1:23" x14ac:dyDescent="0.2">
      <c r="A18" s="27" t="s">
        <v>26</v>
      </c>
      <c r="B18" s="28" t="s">
        <v>561</v>
      </c>
      <c r="C18" s="28" t="s">
        <v>466</v>
      </c>
      <c r="D18" s="44">
        <v>1</v>
      </c>
      <c r="E18" s="45">
        <v>5.2910052910052907E-3</v>
      </c>
      <c r="F18" s="46">
        <v>1</v>
      </c>
      <c r="G18" s="45">
        <v>-9.1743119266055051E-3</v>
      </c>
      <c r="H18" s="56">
        <v>1</v>
      </c>
      <c r="I18" s="57">
        <v>7.7519379844961239E-3</v>
      </c>
      <c r="J18" s="58">
        <v>1</v>
      </c>
      <c r="K18" s="59">
        <v>7.7519379844961239E-3</v>
      </c>
      <c r="L18" s="29">
        <v>0</v>
      </c>
      <c r="M18" s="29">
        <v>0</v>
      </c>
      <c r="N18" s="46">
        <v>1</v>
      </c>
      <c r="O18" s="58">
        <v>1</v>
      </c>
      <c r="P18" s="30" t="s">
        <v>19</v>
      </c>
      <c r="Q18" s="30" t="s">
        <v>20</v>
      </c>
      <c r="R18" s="30" t="s">
        <v>21</v>
      </c>
      <c r="S18" s="28" t="s">
        <v>14</v>
      </c>
      <c r="T18" s="28" t="s">
        <v>29</v>
      </c>
      <c r="U18" s="31">
        <v>8</v>
      </c>
      <c r="W18" t="s">
        <v>538</v>
      </c>
    </row>
    <row r="19" spans="1:23" x14ac:dyDescent="0.2">
      <c r="A19" s="27" t="s">
        <v>26</v>
      </c>
      <c r="B19" s="28" t="s">
        <v>561</v>
      </c>
      <c r="C19" s="28" t="s">
        <v>258</v>
      </c>
      <c r="D19" s="44">
        <v>0</v>
      </c>
      <c r="E19" s="45">
        <v>0</v>
      </c>
      <c r="F19" s="46">
        <v>0</v>
      </c>
      <c r="G19" s="45">
        <v>0</v>
      </c>
      <c r="H19" s="56">
        <v>1</v>
      </c>
      <c r="I19" s="57">
        <v>7.7519379844961239E-3</v>
      </c>
      <c r="J19" s="58">
        <v>1</v>
      </c>
      <c r="K19" s="59">
        <v>7.7519379844961239E-3</v>
      </c>
      <c r="L19" s="29">
        <v>0</v>
      </c>
      <c r="M19" s="29">
        <v>0</v>
      </c>
      <c r="N19" s="46">
        <v>0</v>
      </c>
      <c r="O19" s="58">
        <v>1</v>
      </c>
      <c r="P19" s="30" t="s">
        <v>19</v>
      </c>
      <c r="Q19" s="30" t="s">
        <v>20</v>
      </c>
      <c r="R19" s="30" t="s">
        <v>21</v>
      </c>
      <c r="S19" s="28" t="s">
        <v>14</v>
      </c>
      <c r="T19" s="28" t="s">
        <v>29</v>
      </c>
      <c r="U19" s="31">
        <v>8</v>
      </c>
    </row>
    <row r="20" spans="1:23" x14ac:dyDescent="0.2">
      <c r="A20" s="27" t="s">
        <v>26</v>
      </c>
      <c r="B20" s="28" t="s">
        <v>561</v>
      </c>
      <c r="C20" s="28" t="s">
        <v>313</v>
      </c>
      <c r="D20" s="44">
        <v>1</v>
      </c>
      <c r="E20" s="45">
        <v>5.2910052910052907E-3</v>
      </c>
      <c r="F20" s="46">
        <v>1</v>
      </c>
      <c r="G20" s="45">
        <v>-9.1743119266055051E-3</v>
      </c>
      <c r="H20" s="56">
        <v>1</v>
      </c>
      <c r="I20" s="57">
        <v>7.7519379844961239E-3</v>
      </c>
      <c r="J20" s="58">
        <v>1</v>
      </c>
      <c r="K20" s="59">
        <v>7.7519379844961239E-3</v>
      </c>
      <c r="L20" s="29">
        <v>0</v>
      </c>
      <c r="M20" s="29">
        <v>0</v>
      </c>
      <c r="N20" s="46">
        <v>1</v>
      </c>
      <c r="O20" s="58">
        <v>1</v>
      </c>
      <c r="P20" s="28" t="s">
        <v>312</v>
      </c>
      <c r="Q20" s="30" t="s">
        <v>20</v>
      </c>
      <c r="R20" s="30" t="s">
        <v>21</v>
      </c>
      <c r="S20" s="28" t="s">
        <v>14</v>
      </c>
      <c r="T20" s="28" t="s">
        <v>29</v>
      </c>
      <c r="U20" s="31">
        <v>8</v>
      </c>
      <c r="W20" t="s">
        <v>538</v>
      </c>
    </row>
    <row r="21" spans="1:23" x14ac:dyDescent="0.2">
      <c r="A21" s="27" t="s">
        <v>26</v>
      </c>
      <c r="B21" s="28" t="s">
        <v>561</v>
      </c>
      <c r="C21" s="28" t="s">
        <v>74</v>
      </c>
      <c r="D21" s="44">
        <v>0</v>
      </c>
      <c r="E21" s="45">
        <v>0</v>
      </c>
      <c r="F21" s="46">
        <v>0</v>
      </c>
      <c r="G21" s="45">
        <v>0</v>
      </c>
      <c r="H21" s="56">
        <v>1</v>
      </c>
      <c r="I21" s="57">
        <v>7.7519379844961239E-3</v>
      </c>
      <c r="J21" s="58">
        <v>1</v>
      </c>
      <c r="K21" s="59">
        <v>7.7519379844961239E-3</v>
      </c>
      <c r="L21" s="29">
        <v>0</v>
      </c>
      <c r="M21" s="29">
        <v>0</v>
      </c>
      <c r="N21" s="46">
        <v>0</v>
      </c>
      <c r="O21" s="58">
        <v>1</v>
      </c>
      <c r="P21" s="30" t="s">
        <v>312</v>
      </c>
      <c r="Q21" s="30" t="s">
        <v>20</v>
      </c>
      <c r="R21" s="30" t="s">
        <v>21</v>
      </c>
      <c r="S21" s="28" t="s">
        <v>14</v>
      </c>
      <c r="T21" s="28" t="s">
        <v>29</v>
      </c>
      <c r="U21" s="31">
        <v>8</v>
      </c>
    </row>
    <row r="22" spans="1:23" x14ac:dyDescent="0.2">
      <c r="A22" s="27" t="s">
        <v>26</v>
      </c>
      <c r="B22" s="28" t="s">
        <v>561</v>
      </c>
      <c r="C22" s="28" t="s">
        <v>211</v>
      </c>
      <c r="D22" s="44">
        <v>0</v>
      </c>
      <c r="E22" s="45">
        <v>0</v>
      </c>
      <c r="F22" s="46">
        <v>0</v>
      </c>
      <c r="G22" s="45">
        <v>0</v>
      </c>
      <c r="H22" s="56">
        <v>1</v>
      </c>
      <c r="I22" s="57">
        <v>7.7519379844961239E-3</v>
      </c>
      <c r="J22" s="58">
        <v>1</v>
      </c>
      <c r="K22" s="59">
        <v>7.7519379844961239E-3</v>
      </c>
      <c r="L22" s="29">
        <v>0</v>
      </c>
      <c r="M22" s="29">
        <v>0</v>
      </c>
      <c r="N22" s="46">
        <v>0</v>
      </c>
      <c r="O22" s="58">
        <v>1</v>
      </c>
      <c r="P22" s="30" t="s">
        <v>312</v>
      </c>
      <c r="Q22" s="30" t="s">
        <v>20</v>
      </c>
      <c r="R22" s="30" t="s">
        <v>21</v>
      </c>
      <c r="S22" s="28" t="s">
        <v>14</v>
      </c>
      <c r="T22" s="28" t="s">
        <v>212</v>
      </c>
      <c r="U22" s="31">
        <v>8</v>
      </c>
      <c r="W22" t="s">
        <v>538</v>
      </c>
    </row>
    <row r="23" spans="1:23" x14ac:dyDescent="0.2">
      <c r="A23" s="27" t="s">
        <v>26</v>
      </c>
      <c r="B23" s="28" t="s">
        <v>561</v>
      </c>
      <c r="C23" s="28" t="s">
        <v>503</v>
      </c>
      <c r="D23" s="44">
        <v>1</v>
      </c>
      <c r="E23" s="45">
        <v>5.2910052910052907E-3</v>
      </c>
      <c r="F23" s="46">
        <v>1</v>
      </c>
      <c r="G23" s="45">
        <v>-9.1743119266055051E-3</v>
      </c>
      <c r="H23" s="56">
        <v>1</v>
      </c>
      <c r="I23" s="57">
        <v>7.7519379844961239E-3</v>
      </c>
      <c r="J23" s="58">
        <v>1</v>
      </c>
      <c r="K23" s="59">
        <v>7.7519379844961239E-3</v>
      </c>
      <c r="L23" s="29">
        <v>0</v>
      </c>
      <c r="M23" s="29">
        <v>0</v>
      </c>
      <c r="N23" s="46">
        <v>1</v>
      </c>
      <c r="O23" s="58">
        <v>1</v>
      </c>
      <c r="P23" s="28" t="s">
        <v>312</v>
      </c>
      <c r="Q23" s="30" t="s">
        <v>20</v>
      </c>
      <c r="R23" s="30" t="s">
        <v>359</v>
      </c>
      <c r="S23" s="28">
        <v>44</v>
      </c>
      <c r="T23" s="28" t="s">
        <v>29</v>
      </c>
      <c r="U23" s="31">
        <v>8</v>
      </c>
    </row>
    <row r="24" spans="1:23" x14ac:dyDescent="0.2">
      <c r="A24" s="27" t="s">
        <v>26</v>
      </c>
      <c r="B24" s="28" t="s">
        <v>561</v>
      </c>
      <c r="C24" s="28" t="s">
        <v>469</v>
      </c>
      <c r="D24" s="44">
        <v>1</v>
      </c>
      <c r="E24" s="45">
        <v>5.2910052910052907E-3</v>
      </c>
      <c r="F24" s="46">
        <v>1</v>
      </c>
      <c r="G24" s="45">
        <v>-9.1743119266055051E-3</v>
      </c>
      <c r="H24" s="56">
        <v>1</v>
      </c>
      <c r="I24" s="57">
        <v>7.7519379844961239E-3</v>
      </c>
      <c r="J24" s="58">
        <v>1</v>
      </c>
      <c r="K24" s="59">
        <v>7.7519379844961239E-3</v>
      </c>
      <c r="L24" s="29">
        <v>0</v>
      </c>
      <c r="M24" s="29">
        <v>0</v>
      </c>
      <c r="N24" s="46">
        <v>1</v>
      </c>
      <c r="O24" s="58">
        <v>1</v>
      </c>
      <c r="P24" s="28" t="s">
        <v>312</v>
      </c>
      <c r="Q24" s="30" t="s">
        <v>20</v>
      </c>
      <c r="R24" s="30" t="s">
        <v>359</v>
      </c>
      <c r="S24" s="28">
        <v>44</v>
      </c>
      <c r="T24" s="28" t="s">
        <v>217</v>
      </c>
      <c r="U24" s="31">
        <v>8</v>
      </c>
      <c r="W24" t="s">
        <v>538</v>
      </c>
    </row>
    <row r="25" spans="1:23" x14ac:dyDescent="0.2">
      <c r="A25" s="27" t="s">
        <v>26</v>
      </c>
      <c r="B25" s="28" t="s">
        <v>561</v>
      </c>
      <c r="C25" s="28" t="s">
        <v>120</v>
      </c>
      <c r="D25" s="44">
        <v>0</v>
      </c>
      <c r="E25" s="45">
        <v>0</v>
      </c>
      <c r="F25" s="46">
        <v>0</v>
      </c>
      <c r="G25" s="45">
        <v>0</v>
      </c>
      <c r="H25" s="56">
        <v>1</v>
      </c>
      <c r="I25" s="57">
        <v>7.7519379844961239E-3</v>
      </c>
      <c r="J25" s="58">
        <v>1</v>
      </c>
      <c r="K25" s="59">
        <v>7.7519379844961239E-3</v>
      </c>
      <c r="L25" s="29">
        <v>0</v>
      </c>
      <c r="M25" s="29">
        <v>0</v>
      </c>
      <c r="N25" s="46">
        <v>0</v>
      </c>
      <c r="O25" s="58">
        <v>1</v>
      </c>
      <c r="P25" s="30" t="s">
        <v>312</v>
      </c>
      <c r="Q25" s="30" t="s">
        <v>20</v>
      </c>
      <c r="R25" s="30" t="s">
        <v>359</v>
      </c>
      <c r="S25" s="28">
        <v>44</v>
      </c>
      <c r="T25" s="28" t="s">
        <v>38</v>
      </c>
      <c r="U25" s="31">
        <v>8</v>
      </c>
    </row>
    <row r="26" spans="1:23" x14ac:dyDescent="0.2">
      <c r="A26" s="27" t="s">
        <v>26</v>
      </c>
      <c r="B26" s="28" t="s">
        <v>561</v>
      </c>
      <c r="C26" s="28" t="s">
        <v>327</v>
      </c>
      <c r="D26" s="44">
        <v>1</v>
      </c>
      <c r="E26" s="45">
        <v>5.2910052910052907E-3</v>
      </c>
      <c r="F26" s="46">
        <v>1</v>
      </c>
      <c r="G26" s="45">
        <v>-9.1743119266055051E-3</v>
      </c>
      <c r="H26" s="56">
        <v>1</v>
      </c>
      <c r="I26" s="57">
        <v>7.7519379844961239E-3</v>
      </c>
      <c r="J26" s="58">
        <v>1</v>
      </c>
      <c r="K26" s="59">
        <v>7.7519379844961239E-3</v>
      </c>
      <c r="L26" s="29">
        <v>0</v>
      </c>
      <c r="M26" s="29">
        <v>0</v>
      </c>
      <c r="N26" s="46">
        <v>1</v>
      </c>
      <c r="O26" s="58">
        <v>1</v>
      </c>
      <c r="P26" s="28" t="s">
        <v>118</v>
      </c>
      <c r="Q26" s="30" t="s">
        <v>20</v>
      </c>
      <c r="R26" s="30" t="s">
        <v>359</v>
      </c>
      <c r="S26" s="28">
        <v>44</v>
      </c>
      <c r="T26" s="28" t="s">
        <v>38</v>
      </c>
      <c r="U26" s="31">
        <v>8</v>
      </c>
      <c r="W26" t="s">
        <v>538</v>
      </c>
    </row>
    <row r="27" spans="1:23" x14ac:dyDescent="0.2">
      <c r="A27" s="27" t="s">
        <v>26</v>
      </c>
      <c r="B27" s="28" t="s">
        <v>561</v>
      </c>
      <c r="C27" s="28" t="s">
        <v>472</v>
      </c>
      <c r="D27" s="44">
        <v>1</v>
      </c>
      <c r="E27" s="45">
        <v>5.2910052910052907E-3</v>
      </c>
      <c r="F27" s="46">
        <v>1</v>
      </c>
      <c r="G27" s="45">
        <v>-9.1743119266055051E-3</v>
      </c>
      <c r="H27" s="56">
        <v>1</v>
      </c>
      <c r="I27" s="57">
        <v>7.7519379844961239E-3</v>
      </c>
      <c r="J27" s="58">
        <v>1</v>
      </c>
      <c r="K27" s="59">
        <v>7.7519379844961239E-3</v>
      </c>
      <c r="L27" s="29">
        <v>0</v>
      </c>
      <c r="M27" s="29">
        <v>0</v>
      </c>
      <c r="N27" s="46">
        <v>1</v>
      </c>
      <c r="O27" s="58">
        <v>1</v>
      </c>
      <c r="P27" s="28" t="s">
        <v>118</v>
      </c>
      <c r="Q27" s="30" t="s">
        <v>20</v>
      </c>
      <c r="R27" s="30" t="s">
        <v>359</v>
      </c>
      <c r="S27" s="28">
        <v>44</v>
      </c>
      <c r="T27" s="28" t="s">
        <v>29</v>
      </c>
      <c r="U27" s="31">
        <v>8</v>
      </c>
    </row>
    <row r="28" spans="1:23" x14ac:dyDescent="0.2">
      <c r="A28" s="27" t="s">
        <v>26</v>
      </c>
      <c r="B28" s="28" t="s">
        <v>561</v>
      </c>
      <c r="C28" s="28" t="s">
        <v>116</v>
      </c>
      <c r="D28" s="44">
        <v>0</v>
      </c>
      <c r="E28" s="45">
        <v>0</v>
      </c>
      <c r="F28" s="46">
        <v>0</v>
      </c>
      <c r="G28" s="45">
        <v>0</v>
      </c>
      <c r="H28" s="56">
        <v>1</v>
      </c>
      <c r="I28" s="57">
        <v>7.7519379844961239E-3</v>
      </c>
      <c r="J28" s="58">
        <v>1</v>
      </c>
      <c r="K28" s="59">
        <v>7.7519379844961239E-3</v>
      </c>
      <c r="L28" s="29">
        <v>0</v>
      </c>
      <c r="M28" s="29">
        <v>0</v>
      </c>
      <c r="N28" s="46">
        <v>0</v>
      </c>
      <c r="O28" s="58">
        <v>1</v>
      </c>
      <c r="P28" s="28" t="s">
        <v>118</v>
      </c>
      <c r="Q28" s="30" t="s">
        <v>20</v>
      </c>
      <c r="R28" s="30" t="s">
        <v>359</v>
      </c>
      <c r="S28" s="28">
        <v>44</v>
      </c>
      <c r="T28" s="28" t="s">
        <v>117</v>
      </c>
      <c r="U28" s="31">
        <v>8</v>
      </c>
      <c r="W28" t="s">
        <v>538</v>
      </c>
    </row>
    <row r="29" spans="1:23" x14ac:dyDescent="0.2">
      <c r="A29" s="27" t="s">
        <v>26</v>
      </c>
      <c r="B29" s="28" t="s">
        <v>561</v>
      </c>
      <c r="C29" s="28" t="s">
        <v>441</v>
      </c>
      <c r="D29" s="44">
        <v>1</v>
      </c>
      <c r="E29" s="45">
        <v>5.2910052910052907E-3</v>
      </c>
      <c r="F29" s="46">
        <v>1</v>
      </c>
      <c r="G29" s="45">
        <v>-9.1743119266055051E-3</v>
      </c>
      <c r="H29" s="56">
        <v>1</v>
      </c>
      <c r="I29" s="57">
        <v>7.7519379844961239E-3</v>
      </c>
      <c r="J29" s="58">
        <v>1</v>
      </c>
      <c r="K29" s="59">
        <v>7.7519379844961239E-3</v>
      </c>
      <c r="L29" s="29">
        <v>0</v>
      </c>
      <c r="M29" s="29">
        <v>0</v>
      </c>
      <c r="N29" s="46">
        <v>1</v>
      </c>
      <c r="O29" s="58">
        <v>1</v>
      </c>
      <c r="P29" s="28" t="s">
        <v>364</v>
      </c>
      <c r="Q29" s="30" t="s">
        <v>20</v>
      </c>
      <c r="R29" s="30" t="s">
        <v>359</v>
      </c>
      <c r="S29" s="28">
        <v>44</v>
      </c>
      <c r="T29" s="28" t="s">
        <v>29</v>
      </c>
      <c r="U29" s="31">
        <v>8</v>
      </c>
    </row>
    <row r="30" spans="1:23" x14ac:dyDescent="0.2">
      <c r="A30" s="27" t="s">
        <v>26</v>
      </c>
      <c r="B30" s="28" t="s">
        <v>561</v>
      </c>
      <c r="C30" s="28" t="s">
        <v>119</v>
      </c>
      <c r="D30" s="44">
        <v>0</v>
      </c>
      <c r="E30" s="45">
        <v>0</v>
      </c>
      <c r="F30" s="46">
        <v>0</v>
      </c>
      <c r="G30" s="45">
        <v>0</v>
      </c>
      <c r="H30" s="56">
        <v>1</v>
      </c>
      <c r="I30" s="57">
        <v>7.7519379844961239E-3</v>
      </c>
      <c r="J30" s="58">
        <v>1</v>
      </c>
      <c r="K30" s="59">
        <v>7.7519379844961239E-3</v>
      </c>
      <c r="L30" s="29">
        <v>0</v>
      </c>
      <c r="M30" s="29">
        <v>0</v>
      </c>
      <c r="N30" s="46">
        <v>0</v>
      </c>
      <c r="O30" s="58">
        <v>1</v>
      </c>
      <c r="P30" s="30" t="s">
        <v>364</v>
      </c>
      <c r="Q30" s="30" t="s">
        <v>20</v>
      </c>
      <c r="R30" s="30" t="s">
        <v>359</v>
      </c>
      <c r="S30" s="28">
        <v>44</v>
      </c>
      <c r="T30" s="28" t="s">
        <v>38</v>
      </c>
      <c r="U30" s="31">
        <v>8</v>
      </c>
      <c r="W30" t="s">
        <v>538</v>
      </c>
    </row>
    <row r="31" spans="1:23" x14ac:dyDescent="0.2">
      <c r="A31" s="27" t="s">
        <v>26</v>
      </c>
      <c r="B31" s="28" t="s">
        <v>561</v>
      </c>
      <c r="C31" s="28" t="s">
        <v>467</v>
      </c>
      <c r="D31" s="44">
        <v>1</v>
      </c>
      <c r="E31" s="45">
        <v>5.2910052910052907E-3</v>
      </c>
      <c r="F31" s="46">
        <v>1</v>
      </c>
      <c r="G31" s="45">
        <v>-9.1743119266055051E-3</v>
      </c>
      <c r="H31" s="56">
        <v>1</v>
      </c>
      <c r="I31" s="57">
        <v>7.7519379844961239E-3</v>
      </c>
      <c r="J31" s="58">
        <v>1</v>
      </c>
      <c r="K31" s="59">
        <v>7.7519379844961239E-3</v>
      </c>
      <c r="L31" s="29">
        <v>0</v>
      </c>
      <c r="M31" s="29">
        <v>0</v>
      </c>
      <c r="N31" s="46">
        <v>1</v>
      </c>
      <c r="O31" s="58">
        <v>1</v>
      </c>
      <c r="P31" s="28" t="s">
        <v>305</v>
      </c>
      <c r="Q31" s="30" t="s">
        <v>20</v>
      </c>
      <c r="R31" s="30" t="s">
        <v>359</v>
      </c>
      <c r="S31" s="28">
        <v>44</v>
      </c>
      <c r="T31" s="28" t="s">
        <v>29</v>
      </c>
      <c r="U31" s="31">
        <v>8</v>
      </c>
    </row>
    <row r="32" spans="1:23" x14ac:dyDescent="0.2">
      <c r="A32" s="27" t="s">
        <v>26</v>
      </c>
      <c r="B32" s="28" t="s">
        <v>561</v>
      </c>
      <c r="C32" s="28" t="s">
        <v>385</v>
      </c>
      <c r="D32" s="44">
        <v>1</v>
      </c>
      <c r="E32" s="45">
        <v>5.2910052910052907E-3</v>
      </c>
      <c r="F32" s="46">
        <v>1</v>
      </c>
      <c r="G32" s="45">
        <v>-9.1743119266055051E-3</v>
      </c>
      <c r="H32" s="56">
        <v>1</v>
      </c>
      <c r="I32" s="57">
        <v>7.7519379844961239E-3</v>
      </c>
      <c r="J32" s="58">
        <v>1</v>
      </c>
      <c r="K32" s="59">
        <v>7.7519379844961239E-3</v>
      </c>
      <c r="L32" s="29">
        <v>0</v>
      </c>
      <c r="M32" s="29">
        <v>0</v>
      </c>
      <c r="N32" s="46">
        <v>1</v>
      </c>
      <c r="O32" s="58">
        <v>1</v>
      </c>
      <c r="P32" s="28" t="s">
        <v>305</v>
      </c>
      <c r="Q32" s="30" t="s">
        <v>20</v>
      </c>
      <c r="R32" s="28" t="s">
        <v>361</v>
      </c>
      <c r="S32" s="28">
        <v>50</v>
      </c>
      <c r="T32" s="28" t="s">
        <v>29</v>
      </c>
      <c r="U32" s="31">
        <v>8</v>
      </c>
      <c r="W32" t="s">
        <v>538</v>
      </c>
    </row>
    <row r="33" spans="1:23" x14ac:dyDescent="0.2">
      <c r="A33" s="27" t="s">
        <v>26</v>
      </c>
      <c r="B33" s="28" t="s">
        <v>561</v>
      </c>
      <c r="C33" s="28" t="s">
        <v>459</v>
      </c>
      <c r="D33" s="44">
        <v>0</v>
      </c>
      <c r="E33" s="45">
        <v>0</v>
      </c>
      <c r="F33" s="46">
        <v>0</v>
      </c>
      <c r="G33" s="45">
        <v>0</v>
      </c>
      <c r="H33" s="56">
        <v>1</v>
      </c>
      <c r="I33" s="57">
        <v>7.7519379844961239E-3</v>
      </c>
      <c r="J33" s="58">
        <v>1</v>
      </c>
      <c r="K33" s="59">
        <v>7.7519379844961239E-3</v>
      </c>
      <c r="L33" s="29">
        <v>0</v>
      </c>
      <c r="M33" s="29">
        <v>0</v>
      </c>
      <c r="N33" s="46">
        <v>0</v>
      </c>
      <c r="O33" s="58">
        <v>1</v>
      </c>
      <c r="P33" s="30" t="s">
        <v>305</v>
      </c>
      <c r="Q33" s="30" t="s">
        <v>20</v>
      </c>
      <c r="R33" s="30" t="s">
        <v>361</v>
      </c>
      <c r="S33" s="28">
        <v>50</v>
      </c>
      <c r="T33" s="28" t="s">
        <v>29</v>
      </c>
      <c r="U33" s="31">
        <v>8</v>
      </c>
    </row>
    <row r="34" spans="1:23" x14ac:dyDescent="0.2">
      <c r="A34" s="27" t="s">
        <v>26</v>
      </c>
      <c r="B34" s="28" t="s">
        <v>561</v>
      </c>
      <c r="C34" s="28" t="s">
        <v>562</v>
      </c>
      <c r="D34" s="44">
        <v>1</v>
      </c>
      <c r="E34" s="45">
        <v>5.2910052910052907E-3</v>
      </c>
      <c r="F34" s="46">
        <v>1</v>
      </c>
      <c r="G34" s="45">
        <v>-9.1743119266055051E-3</v>
      </c>
      <c r="H34" s="56">
        <v>1</v>
      </c>
      <c r="I34" s="57">
        <v>7.7519379844961239E-3</v>
      </c>
      <c r="J34" s="58">
        <v>1</v>
      </c>
      <c r="K34" s="59">
        <v>7.7519379844961239E-3</v>
      </c>
      <c r="L34" s="29">
        <v>0</v>
      </c>
      <c r="M34" s="29">
        <v>0</v>
      </c>
      <c r="N34" s="46">
        <v>1</v>
      </c>
      <c r="O34" s="58">
        <v>1</v>
      </c>
      <c r="P34" s="28" t="s">
        <v>305</v>
      </c>
      <c r="Q34" s="30" t="s">
        <v>20</v>
      </c>
      <c r="R34" s="28" t="s">
        <v>361</v>
      </c>
      <c r="S34" s="28">
        <v>2</v>
      </c>
      <c r="T34" s="28" t="s">
        <v>38</v>
      </c>
      <c r="U34" s="31">
        <v>8</v>
      </c>
      <c r="W34" t="s">
        <v>538</v>
      </c>
    </row>
    <row r="35" spans="1:23" x14ac:dyDescent="0.2">
      <c r="A35" s="27" t="s">
        <v>26</v>
      </c>
      <c r="B35" s="28" t="s">
        <v>561</v>
      </c>
      <c r="C35" s="28" t="s">
        <v>564</v>
      </c>
      <c r="D35" s="44">
        <v>0</v>
      </c>
      <c r="E35" s="45">
        <v>0</v>
      </c>
      <c r="F35" s="46">
        <v>0</v>
      </c>
      <c r="G35" s="45">
        <v>0</v>
      </c>
      <c r="H35" s="56">
        <v>1</v>
      </c>
      <c r="I35" s="57">
        <v>7.7519379844961239E-3</v>
      </c>
      <c r="J35" s="58">
        <v>1</v>
      </c>
      <c r="K35" s="59">
        <v>7.7519379844961239E-3</v>
      </c>
      <c r="L35" s="29">
        <v>0</v>
      </c>
      <c r="M35" s="29">
        <v>0</v>
      </c>
      <c r="N35" s="46">
        <v>0</v>
      </c>
      <c r="O35" s="58">
        <v>1</v>
      </c>
      <c r="P35" s="30" t="s">
        <v>305</v>
      </c>
      <c r="Q35" s="30" t="s">
        <v>20</v>
      </c>
      <c r="R35" s="30" t="s">
        <v>361</v>
      </c>
      <c r="S35" s="28">
        <v>2</v>
      </c>
      <c r="T35" s="28" t="s">
        <v>29</v>
      </c>
      <c r="U35" s="31">
        <v>8</v>
      </c>
    </row>
    <row r="36" spans="1:23" x14ac:dyDescent="0.2">
      <c r="A36" s="27" t="s">
        <v>26</v>
      </c>
      <c r="B36" s="28" t="s">
        <v>561</v>
      </c>
      <c r="C36" s="28" t="s">
        <v>566</v>
      </c>
      <c r="D36" s="44">
        <v>0</v>
      </c>
      <c r="E36" s="45">
        <v>0</v>
      </c>
      <c r="F36" s="46">
        <v>0</v>
      </c>
      <c r="G36" s="45">
        <v>0</v>
      </c>
      <c r="H36" s="56">
        <v>1</v>
      </c>
      <c r="I36" s="57">
        <v>7.7519379844961239E-3</v>
      </c>
      <c r="J36" s="58">
        <v>1</v>
      </c>
      <c r="K36" s="59">
        <v>7.7519379844961239E-3</v>
      </c>
      <c r="L36" s="29">
        <v>0</v>
      </c>
      <c r="M36" s="29">
        <v>0</v>
      </c>
      <c r="N36" s="46">
        <v>0</v>
      </c>
      <c r="O36" s="58">
        <v>1</v>
      </c>
      <c r="P36" s="30" t="s">
        <v>305</v>
      </c>
      <c r="Q36" s="30" t="s">
        <v>20</v>
      </c>
      <c r="R36" s="30" t="s">
        <v>361</v>
      </c>
      <c r="S36" s="28">
        <v>50</v>
      </c>
      <c r="T36" s="28" t="s">
        <v>29</v>
      </c>
      <c r="U36" s="31">
        <v>8</v>
      </c>
      <c r="W36" t="s">
        <v>538</v>
      </c>
    </row>
    <row r="37" spans="1:23" x14ac:dyDescent="0.2">
      <c r="A37" s="27" t="s">
        <v>26</v>
      </c>
      <c r="B37" s="28" t="s">
        <v>561</v>
      </c>
      <c r="C37" s="28" t="s">
        <v>567</v>
      </c>
      <c r="D37" s="44">
        <v>0</v>
      </c>
      <c r="E37" s="45">
        <v>0</v>
      </c>
      <c r="F37" s="46">
        <v>0</v>
      </c>
      <c r="G37" s="45">
        <v>0</v>
      </c>
      <c r="H37" s="56">
        <v>1</v>
      </c>
      <c r="I37" s="57">
        <v>7.7519379844961239E-3</v>
      </c>
      <c r="J37" s="58">
        <v>1</v>
      </c>
      <c r="K37" s="59">
        <v>7.7519379844961239E-3</v>
      </c>
      <c r="L37" s="29">
        <v>0</v>
      </c>
      <c r="M37" s="29">
        <v>0</v>
      </c>
      <c r="N37" s="46">
        <v>0</v>
      </c>
      <c r="O37" s="58">
        <v>1</v>
      </c>
      <c r="P37" s="30" t="s">
        <v>305</v>
      </c>
      <c r="Q37" s="30" t="s">
        <v>20</v>
      </c>
      <c r="R37" s="30" t="s">
        <v>361</v>
      </c>
      <c r="S37" s="28">
        <v>50</v>
      </c>
      <c r="T37" s="28" t="s">
        <v>29</v>
      </c>
      <c r="U37" s="31">
        <v>8</v>
      </c>
    </row>
    <row r="38" spans="1:23" x14ac:dyDescent="0.2">
      <c r="A38" s="27" t="s">
        <v>26</v>
      </c>
      <c r="B38" s="28" t="s">
        <v>561</v>
      </c>
      <c r="C38" s="28" t="s">
        <v>568</v>
      </c>
      <c r="D38" s="44">
        <v>0</v>
      </c>
      <c r="E38" s="45">
        <v>0</v>
      </c>
      <c r="F38" s="46">
        <v>0</v>
      </c>
      <c r="G38" s="45">
        <v>0</v>
      </c>
      <c r="H38" s="56">
        <v>1</v>
      </c>
      <c r="I38" s="57">
        <v>7.7519379844961239E-3</v>
      </c>
      <c r="J38" s="58">
        <v>1</v>
      </c>
      <c r="K38" s="59">
        <v>7.7519379844961239E-3</v>
      </c>
      <c r="L38" s="29">
        <v>0</v>
      </c>
      <c r="M38" s="29">
        <v>0</v>
      </c>
      <c r="N38" s="46">
        <v>0</v>
      </c>
      <c r="O38" s="58">
        <v>1</v>
      </c>
      <c r="P38" s="30" t="s">
        <v>305</v>
      </c>
      <c r="Q38" s="30" t="s">
        <v>20</v>
      </c>
      <c r="R38" s="30" t="s">
        <v>361</v>
      </c>
      <c r="S38" s="28">
        <v>50</v>
      </c>
      <c r="T38" s="28" t="s">
        <v>29</v>
      </c>
      <c r="U38" s="31">
        <v>8</v>
      </c>
      <c r="W38" t="s">
        <v>538</v>
      </c>
    </row>
    <row r="39" spans="1:23" x14ac:dyDescent="0.2">
      <c r="A39" s="27" t="s">
        <v>26</v>
      </c>
      <c r="B39" s="28" t="s">
        <v>561</v>
      </c>
      <c r="C39" s="28" t="s">
        <v>571</v>
      </c>
      <c r="D39" s="44">
        <v>0</v>
      </c>
      <c r="E39" s="45">
        <v>0</v>
      </c>
      <c r="F39" s="46">
        <v>0</v>
      </c>
      <c r="G39" s="45">
        <v>0</v>
      </c>
      <c r="H39" s="56">
        <v>1</v>
      </c>
      <c r="I39" s="57">
        <v>7.7519379844961239E-3</v>
      </c>
      <c r="J39" s="58">
        <v>1</v>
      </c>
      <c r="K39" s="59">
        <v>7.7519379844961239E-3</v>
      </c>
      <c r="L39" s="29">
        <v>0</v>
      </c>
      <c r="M39" s="29">
        <v>0</v>
      </c>
      <c r="N39" s="46">
        <v>0</v>
      </c>
      <c r="O39" s="58">
        <v>1</v>
      </c>
      <c r="P39" s="28" t="s">
        <v>312</v>
      </c>
      <c r="Q39" s="30" t="s">
        <v>20</v>
      </c>
      <c r="R39" s="30" t="s">
        <v>359</v>
      </c>
      <c r="S39" s="28">
        <v>2</v>
      </c>
      <c r="T39" s="28" t="s">
        <v>346</v>
      </c>
      <c r="U39" s="31">
        <v>8</v>
      </c>
    </row>
    <row r="40" spans="1:23" x14ac:dyDescent="0.2">
      <c r="A40" s="27" t="s">
        <v>26</v>
      </c>
      <c r="B40" s="28" t="s">
        <v>561</v>
      </c>
      <c r="C40" s="28" t="s">
        <v>572</v>
      </c>
      <c r="D40" s="44">
        <v>1</v>
      </c>
      <c r="E40" s="45">
        <v>5.2910052910052907E-3</v>
      </c>
      <c r="F40" s="46">
        <v>1</v>
      </c>
      <c r="G40" s="45">
        <v>-9.1743119266055051E-3</v>
      </c>
      <c r="H40" s="56">
        <v>1</v>
      </c>
      <c r="I40" s="57">
        <v>7.7519379844961239E-3</v>
      </c>
      <c r="J40" s="58">
        <v>1</v>
      </c>
      <c r="K40" s="59">
        <v>7.7519379844961239E-3</v>
      </c>
      <c r="L40" s="29">
        <v>0</v>
      </c>
      <c r="M40" s="29">
        <v>0</v>
      </c>
      <c r="N40" s="46">
        <v>1</v>
      </c>
      <c r="O40" s="58">
        <v>1</v>
      </c>
      <c r="P40" s="28" t="s">
        <v>312</v>
      </c>
      <c r="Q40" s="30" t="s">
        <v>20</v>
      </c>
      <c r="R40" s="30" t="s">
        <v>359</v>
      </c>
      <c r="S40" s="28">
        <v>2</v>
      </c>
      <c r="T40" s="28" t="s">
        <v>29</v>
      </c>
      <c r="U40" s="31">
        <v>8</v>
      </c>
      <c r="W40" t="s">
        <v>538</v>
      </c>
    </row>
    <row r="41" spans="1:23" x14ac:dyDescent="0.2">
      <c r="A41" s="27" t="s">
        <v>26</v>
      </c>
      <c r="B41" s="28" t="s">
        <v>561</v>
      </c>
      <c r="C41" s="28" t="s">
        <v>573</v>
      </c>
      <c r="D41" s="44">
        <v>0</v>
      </c>
      <c r="E41" s="45">
        <v>0</v>
      </c>
      <c r="F41" s="46">
        <v>0</v>
      </c>
      <c r="G41" s="45">
        <v>0</v>
      </c>
      <c r="H41" s="56">
        <v>1</v>
      </c>
      <c r="I41" s="57">
        <v>7.7519379844961239E-3</v>
      </c>
      <c r="J41" s="58">
        <v>1</v>
      </c>
      <c r="K41" s="59">
        <v>7.7519379844961239E-3</v>
      </c>
      <c r="L41" s="29">
        <v>0</v>
      </c>
      <c r="M41" s="29">
        <v>0</v>
      </c>
      <c r="N41" s="46">
        <v>0</v>
      </c>
      <c r="O41" s="58">
        <v>1</v>
      </c>
      <c r="P41" s="30" t="s">
        <v>312</v>
      </c>
      <c r="Q41" s="30" t="s">
        <v>20</v>
      </c>
      <c r="R41" s="30" t="s">
        <v>359</v>
      </c>
      <c r="S41" s="28">
        <v>2</v>
      </c>
      <c r="T41" s="28" t="s">
        <v>29</v>
      </c>
      <c r="U41" s="31">
        <v>8</v>
      </c>
    </row>
    <row r="42" spans="1:23" x14ac:dyDescent="0.2">
      <c r="A42" s="27" t="s">
        <v>26</v>
      </c>
      <c r="B42" s="28" t="s">
        <v>561</v>
      </c>
      <c r="C42" s="28" t="s">
        <v>574</v>
      </c>
      <c r="D42" s="44">
        <v>1</v>
      </c>
      <c r="E42" s="45">
        <v>5.2910052910052907E-3</v>
      </c>
      <c r="F42" s="46">
        <v>1</v>
      </c>
      <c r="G42" s="45">
        <v>-9.1743119266055051E-3</v>
      </c>
      <c r="H42" s="56">
        <v>1</v>
      </c>
      <c r="I42" s="57">
        <v>7.7519379844961239E-3</v>
      </c>
      <c r="J42" s="58">
        <v>1</v>
      </c>
      <c r="K42" s="59">
        <v>7.7519379844961239E-3</v>
      </c>
      <c r="L42" s="29">
        <v>0</v>
      </c>
      <c r="M42" s="29">
        <v>0</v>
      </c>
      <c r="N42" s="46">
        <v>1</v>
      </c>
      <c r="O42" s="58">
        <v>1</v>
      </c>
      <c r="P42" s="28" t="s">
        <v>118</v>
      </c>
      <c r="Q42" s="30" t="s">
        <v>20</v>
      </c>
      <c r="R42" s="30" t="s">
        <v>359</v>
      </c>
      <c r="S42" s="28">
        <v>2</v>
      </c>
      <c r="T42" s="28" t="s">
        <v>29</v>
      </c>
      <c r="U42" s="31">
        <v>8</v>
      </c>
      <c r="W42" t="s">
        <v>538</v>
      </c>
    </row>
    <row r="43" spans="1:23" x14ac:dyDescent="0.2">
      <c r="A43" s="27" t="s">
        <v>26</v>
      </c>
      <c r="B43" s="28" t="s">
        <v>576</v>
      </c>
      <c r="C43" s="28" t="s">
        <v>387</v>
      </c>
      <c r="D43" s="44">
        <v>1</v>
      </c>
      <c r="E43" s="45">
        <v>5.2910052910052907E-3</v>
      </c>
      <c r="F43" s="46">
        <v>1</v>
      </c>
      <c r="G43" s="45">
        <v>-9.1743119266055051E-3</v>
      </c>
      <c r="H43" s="56">
        <v>1</v>
      </c>
      <c r="I43" s="57">
        <v>7.7519379844961239E-3</v>
      </c>
      <c r="J43" s="58">
        <v>1</v>
      </c>
      <c r="K43" s="59">
        <v>7.7519379844961239E-3</v>
      </c>
      <c r="L43" s="29">
        <v>0</v>
      </c>
      <c r="M43" s="29">
        <v>0</v>
      </c>
      <c r="N43" s="46">
        <v>1</v>
      </c>
      <c r="O43" s="58">
        <v>1</v>
      </c>
      <c r="P43" s="28" t="s">
        <v>388</v>
      </c>
      <c r="Q43" s="30" t="s">
        <v>20</v>
      </c>
      <c r="R43" s="30" t="s">
        <v>359</v>
      </c>
      <c r="S43" s="28">
        <v>2</v>
      </c>
      <c r="T43" s="28" t="s">
        <v>38</v>
      </c>
      <c r="U43" s="31">
        <v>8</v>
      </c>
    </row>
    <row r="44" spans="1:23" x14ac:dyDescent="0.2">
      <c r="A44" s="27" t="s">
        <v>26</v>
      </c>
      <c r="B44" s="28" t="s">
        <v>576</v>
      </c>
      <c r="C44" s="28" t="s">
        <v>420</v>
      </c>
      <c r="D44" s="44">
        <v>1</v>
      </c>
      <c r="E44" s="45">
        <v>5.2910052910052907E-3</v>
      </c>
      <c r="F44" s="46">
        <v>1</v>
      </c>
      <c r="G44" s="45">
        <v>-9.1743119266055051E-3</v>
      </c>
      <c r="H44" s="56">
        <v>1</v>
      </c>
      <c r="I44" s="57">
        <v>7.7519379844961239E-3</v>
      </c>
      <c r="J44" s="58">
        <v>1</v>
      </c>
      <c r="K44" s="59">
        <v>7.7519379844961239E-3</v>
      </c>
      <c r="L44" s="29">
        <v>0</v>
      </c>
      <c r="M44" s="29">
        <v>0</v>
      </c>
      <c r="N44" s="46">
        <v>1</v>
      </c>
      <c r="O44" s="58">
        <v>1</v>
      </c>
      <c r="P44" s="28" t="s">
        <v>388</v>
      </c>
      <c r="Q44" s="30" t="s">
        <v>20</v>
      </c>
      <c r="R44" s="30" t="s">
        <v>359</v>
      </c>
      <c r="S44" s="28">
        <v>2</v>
      </c>
      <c r="T44" s="28" t="s">
        <v>38</v>
      </c>
      <c r="U44" s="31">
        <v>8</v>
      </c>
      <c r="W44" t="s">
        <v>538</v>
      </c>
    </row>
    <row r="45" spans="1:23" x14ac:dyDescent="0.2">
      <c r="A45" s="27" t="s">
        <v>26</v>
      </c>
      <c r="B45" s="28" t="s">
        <v>576</v>
      </c>
      <c r="C45" s="28" t="s">
        <v>527</v>
      </c>
      <c r="D45" s="44">
        <v>1</v>
      </c>
      <c r="E45" s="45">
        <v>5.2910052910052907E-3</v>
      </c>
      <c r="F45" s="46">
        <v>1</v>
      </c>
      <c r="G45" s="45">
        <v>-9.1743119266055051E-3</v>
      </c>
      <c r="H45" s="56">
        <v>1</v>
      </c>
      <c r="I45" s="57">
        <v>7.7519379844961239E-3</v>
      </c>
      <c r="J45" s="58">
        <v>1</v>
      </c>
      <c r="K45" s="59">
        <v>7.7519379844961239E-3</v>
      </c>
      <c r="L45" s="29">
        <v>0</v>
      </c>
      <c r="M45" s="29">
        <v>0</v>
      </c>
      <c r="N45" s="46">
        <v>1</v>
      </c>
      <c r="O45" s="58">
        <v>1</v>
      </c>
      <c r="P45" s="30" t="s">
        <v>388</v>
      </c>
      <c r="Q45" s="30" t="s">
        <v>20</v>
      </c>
      <c r="R45" s="30" t="s">
        <v>359</v>
      </c>
      <c r="S45" s="28">
        <v>2</v>
      </c>
      <c r="T45" s="28" t="s">
        <v>38</v>
      </c>
      <c r="U45" s="31">
        <v>8</v>
      </c>
    </row>
    <row r="46" spans="1:23" x14ac:dyDescent="0.2">
      <c r="A46" s="27" t="s">
        <v>26</v>
      </c>
      <c r="B46" s="28" t="s">
        <v>576</v>
      </c>
      <c r="C46" s="28" t="s">
        <v>524</v>
      </c>
      <c r="D46" s="44">
        <v>1</v>
      </c>
      <c r="E46" s="45">
        <v>5.2910052910052907E-3</v>
      </c>
      <c r="F46" s="46">
        <v>1</v>
      </c>
      <c r="G46" s="45">
        <v>-9.1743119266055051E-3</v>
      </c>
      <c r="H46" s="56">
        <v>1</v>
      </c>
      <c r="I46" s="57">
        <v>7.7519379844961239E-3</v>
      </c>
      <c r="J46" s="58">
        <v>1</v>
      </c>
      <c r="K46" s="59">
        <v>7.7519379844961239E-3</v>
      </c>
      <c r="L46" s="29">
        <v>0</v>
      </c>
      <c r="M46" s="29">
        <v>0</v>
      </c>
      <c r="N46" s="46">
        <v>1</v>
      </c>
      <c r="O46" s="58">
        <v>1</v>
      </c>
      <c r="P46" s="28" t="s">
        <v>425</v>
      </c>
      <c r="Q46" s="30" t="s">
        <v>20</v>
      </c>
      <c r="R46" s="30" t="s">
        <v>359</v>
      </c>
      <c r="S46" s="28">
        <v>2</v>
      </c>
      <c r="T46" s="28" t="s">
        <v>29</v>
      </c>
      <c r="U46" s="31">
        <v>8</v>
      </c>
      <c r="W46" t="s">
        <v>538</v>
      </c>
    </row>
    <row r="47" spans="1:23" x14ac:dyDescent="0.2">
      <c r="A47" s="27" t="s">
        <v>26</v>
      </c>
      <c r="B47" s="28" t="s">
        <v>576</v>
      </c>
      <c r="C47" s="28" t="s">
        <v>450</v>
      </c>
      <c r="D47" s="44">
        <v>1</v>
      </c>
      <c r="E47" s="45">
        <v>5.2910052910052907E-3</v>
      </c>
      <c r="F47" s="46">
        <v>1</v>
      </c>
      <c r="G47" s="45">
        <v>-9.1743119266055051E-3</v>
      </c>
      <c r="H47" s="56">
        <v>1</v>
      </c>
      <c r="I47" s="57">
        <v>7.7519379844961239E-3</v>
      </c>
      <c r="J47" s="58">
        <v>1</v>
      </c>
      <c r="K47" s="59">
        <v>7.7519379844961239E-3</v>
      </c>
      <c r="L47" s="29">
        <v>0</v>
      </c>
      <c r="M47" s="29">
        <v>0</v>
      </c>
      <c r="N47" s="46">
        <v>1</v>
      </c>
      <c r="O47" s="58">
        <v>1</v>
      </c>
      <c r="P47" s="30" t="s">
        <v>425</v>
      </c>
      <c r="Q47" s="30" t="s">
        <v>20</v>
      </c>
      <c r="R47" s="30" t="s">
        <v>359</v>
      </c>
      <c r="S47" s="28">
        <v>2</v>
      </c>
      <c r="T47" s="28" t="s">
        <v>38</v>
      </c>
      <c r="U47" s="31">
        <v>8</v>
      </c>
    </row>
    <row r="48" spans="1:23" x14ac:dyDescent="0.2">
      <c r="A48" s="27" t="s">
        <v>26</v>
      </c>
      <c r="B48" s="28" t="s">
        <v>576</v>
      </c>
      <c r="C48" s="28" t="s">
        <v>426</v>
      </c>
      <c r="D48" s="44">
        <v>1</v>
      </c>
      <c r="E48" s="45">
        <v>5.2910052910052907E-3</v>
      </c>
      <c r="F48" s="46">
        <v>1</v>
      </c>
      <c r="G48" s="45">
        <v>-9.1743119266055051E-3</v>
      </c>
      <c r="H48" s="56">
        <v>1</v>
      </c>
      <c r="I48" s="57">
        <v>7.7519379844961239E-3</v>
      </c>
      <c r="J48" s="58">
        <v>1</v>
      </c>
      <c r="K48" s="59">
        <v>7.7519379844961239E-3</v>
      </c>
      <c r="L48" s="29">
        <v>0</v>
      </c>
      <c r="M48" s="29">
        <v>0</v>
      </c>
      <c r="N48" s="46">
        <v>1</v>
      </c>
      <c r="O48" s="58">
        <v>1</v>
      </c>
      <c r="P48" s="30" t="s">
        <v>425</v>
      </c>
      <c r="Q48" s="30" t="s">
        <v>20</v>
      </c>
      <c r="R48" s="30" t="s">
        <v>359</v>
      </c>
      <c r="S48" s="28">
        <v>2</v>
      </c>
      <c r="T48" s="28" t="s">
        <v>29</v>
      </c>
      <c r="U48" s="31">
        <v>8</v>
      </c>
      <c r="W48" t="s">
        <v>538</v>
      </c>
    </row>
    <row r="49" spans="1:23" x14ac:dyDescent="0.2">
      <c r="A49" s="27" t="s">
        <v>26</v>
      </c>
      <c r="B49" s="28" t="s">
        <v>576</v>
      </c>
      <c r="C49" s="28" t="s">
        <v>445</v>
      </c>
      <c r="D49" s="44">
        <v>1</v>
      </c>
      <c r="E49" s="45">
        <v>5.2910052910052907E-3</v>
      </c>
      <c r="F49" s="46">
        <v>1</v>
      </c>
      <c r="G49" s="45">
        <v>-9.1743119266055051E-3</v>
      </c>
      <c r="H49" s="56">
        <v>1</v>
      </c>
      <c r="I49" s="57">
        <v>7.7519379844961239E-3</v>
      </c>
      <c r="J49" s="58">
        <v>1</v>
      </c>
      <c r="K49" s="59">
        <v>7.7519379844961239E-3</v>
      </c>
      <c r="L49" s="29">
        <v>0</v>
      </c>
      <c r="M49" s="29">
        <v>0</v>
      </c>
      <c r="N49" s="46">
        <v>1</v>
      </c>
      <c r="O49" s="58">
        <v>1</v>
      </c>
      <c r="P49" s="30" t="s">
        <v>425</v>
      </c>
      <c r="Q49" s="30" t="s">
        <v>20</v>
      </c>
      <c r="R49" s="30" t="s">
        <v>359</v>
      </c>
      <c r="S49" s="28">
        <v>2</v>
      </c>
      <c r="T49" s="28" t="s">
        <v>38</v>
      </c>
      <c r="U49" s="31">
        <v>8</v>
      </c>
    </row>
    <row r="50" spans="1:23" x14ac:dyDescent="0.2">
      <c r="A50" s="27" t="s">
        <v>26</v>
      </c>
      <c r="B50" s="28" t="s">
        <v>576</v>
      </c>
      <c r="C50" s="28" t="s">
        <v>580</v>
      </c>
      <c r="D50" s="44">
        <v>1</v>
      </c>
      <c r="E50" s="45">
        <v>5.2910052910052907E-3</v>
      </c>
      <c r="F50" s="46">
        <v>1</v>
      </c>
      <c r="G50" s="45">
        <v>-9.1743119266055051E-3</v>
      </c>
      <c r="H50" s="56">
        <v>1</v>
      </c>
      <c r="I50" s="57">
        <v>7.7519379844961239E-3</v>
      </c>
      <c r="J50" s="58">
        <v>1</v>
      </c>
      <c r="K50" s="59">
        <v>7.7519379844961239E-3</v>
      </c>
      <c r="L50" s="29">
        <v>0</v>
      </c>
      <c r="M50" s="29">
        <v>0</v>
      </c>
      <c r="N50" s="46">
        <v>1</v>
      </c>
      <c r="O50" s="58">
        <v>1</v>
      </c>
      <c r="P50" s="30" t="s">
        <v>388</v>
      </c>
      <c r="Q50" s="30" t="s">
        <v>20</v>
      </c>
      <c r="R50" s="30" t="s">
        <v>359</v>
      </c>
      <c r="S50" s="28">
        <v>2</v>
      </c>
      <c r="T50" s="28" t="s">
        <v>29</v>
      </c>
      <c r="U50" s="31">
        <v>8</v>
      </c>
      <c r="W50" t="s">
        <v>538</v>
      </c>
    </row>
    <row r="51" spans="1:23" x14ac:dyDescent="0.2">
      <c r="A51" s="27" t="s">
        <v>26</v>
      </c>
      <c r="B51" s="28" t="s">
        <v>576</v>
      </c>
      <c r="C51" s="28" t="s">
        <v>581</v>
      </c>
      <c r="D51" s="44">
        <v>0</v>
      </c>
      <c r="E51" s="45">
        <v>0</v>
      </c>
      <c r="F51" s="46">
        <v>0</v>
      </c>
      <c r="G51" s="45">
        <v>0</v>
      </c>
      <c r="H51" s="56">
        <v>1</v>
      </c>
      <c r="I51" s="57">
        <v>7.7519379844961239E-3</v>
      </c>
      <c r="J51" s="58">
        <v>1</v>
      </c>
      <c r="K51" s="59">
        <v>7.7519379844961239E-3</v>
      </c>
      <c r="L51" s="29">
        <v>0</v>
      </c>
      <c r="M51" s="29">
        <v>0</v>
      </c>
      <c r="N51" s="46">
        <v>0</v>
      </c>
      <c r="O51" s="58">
        <v>1</v>
      </c>
      <c r="P51" s="30" t="s">
        <v>388</v>
      </c>
      <c r="Q51" s="30" t="s">
        <v>20</v>
      </c>
      <c r="R51" s="30" t="s">
        <v>359</v>
      </c>
      <c r="S51" s="28">
        <v>2</v>
      </c>
      <c r="T51" s="28" t="s">
        <v>29</v>
      </c>
      <c r="U51" s="31">
        <v>8</v>
      </c>
    </row>
    <row r="52" spans="1:23" x14ac:dyDescent="0.2">
      <c r="A52" s="27" t="s">
        <v>26</v>
      </c>
      <c r="B52" s="28" t="s">
        <v>576</v>
      </c>
      <c r="C52" s="28" t="s">
        <v>582</v>
      </c>
      <c r="D52" s="44">
        <v>0</v>
      </c>
      <c r="E52" s="45">
        <v>0</v>
      </c>
      <c r="F52" s="46">
        <v>0</v>
      </c>
      <c r="G52" s="45">
        <v>0</v>
      </c>
      <c r="H52" s="56">
        <v>1</v>
      </c>
      <c r="I52" s="57">
        <v>7.7519379844961239E-3</v>
      </c>
      <c r="J52" s="58">
        <v>1</v>
      </c>
      <c r="K52" s="59">
        <v>7.7519379844961239E-3</v>
      </c>
      <c r="L52" s="29">
        <v>0</v>
      </c>
      <c r="M52" s="29">
        <v>0</v>
      </c>
      <c r="N52" s="46">
        <v>0</v>
      </c>
      <c r="O52" s="58">
        <v>1</v>
      </c>
      <c r="P52" s="30" t="s">
        <v>388</v>
      </c>
      <c r="Q52" s="30" t="s">
        <v>20</v>
      </c>
      <c r="R52" s="30" t="s">
        <v>359</v>
      </c>
      <c r="S52" s="28">
        <v>2</v>
      </c>
      <c r="T52" s="28" t="s">
        <v>29</v>
      </c>
      <c r="U52" s="31">
        <v>8</v>
      </c>
      <c r="W52" t="s">
        <v>538</v>
      </c>
    </row>
    <row r="53" spans="1:23" x14ac:dyDescent="0.2">
      <c r="A53" s="27" t="s">
        <v>26</v>
      </c>
      <c r="B53" s="28" t="s">
        <v>583</v>
      </c>
      <c r="C53" s="28" t="s">
        <v>200</v>
      </c>
      <c r="D53" s="44">
        <v>0</v>
      </c>
      <c r="E53" s="45">
        <v>0</v>
      </c>
      <c r="F53" s="46">
        <v>0</v>
      </c>
      <c r="G53" s="45">
        <v>0</v>
      </c>
      <c r="H53" s="56">
        <v>1</v>
      </c>
      <c r="I53" s="57">
        <v>7.7519379844961239E-3</v>
      </c>
      <c r="J53" s="58">
        <v>1</v>
      </c>
      <c r="K53" s="59">
        <v>7.7519379844961239E-3</v>
      </c>
      <c r="L53" s="29">
        <v>0</v>
      </c>
      <c r="M53" s="29">
        <v>0</v>
      </c>
      <c r="N53" s="46">
        <v>0</v>
      </c>
      <c r="O53" s="58">
        <v>1</v>
      </c>
      <c r="P53" s="30" t="s">
        <v>388</v>
      </c>
      <c r="Q53" s="30" t="s">
        <v>20</v>
      </c>
      <c r="R53" s="30" t="s">
        <v>359</v>
      </c>
      <c r="S53" s="28">
        <v>2</v>
      </c>
      <c r="T53" s="28" t="s">
        <v>38</v>
      </c>
      <c r="U53" s="31">
        <v>8</v>
      </c>
    </row>
    <row r="54" spans="1:23" x14ac:dyDescent="0.2">
      <c r="A54" s="27" t="s">
        <v>26</v>
      </c>
      <c r="B54" s="28" t="s">
        <v>583</v>
      </c>
      <c r="C54" s="28" t="s">
        <v>367</v>
      </c>
      <c r="D54" s="44">
        <v>0</v>
      </c>
      <c r="E54" s="45">
        <v>0</v>
      </c>
      <c r="F54" s="46">
        <v>0</v>
      </c>
      <c r="G54" s="45">
        <v>0</v>
      </c>
      <c r="H54" s="56">
        <v>1</v>
      </c>
      <c r="I54" s="57">
        <v>7.7519379844961239E-3</v>
      </c>
      <c r="J54" s="58">
        <v>1</v>
      </c>
      <c r="K54" s="59">
        <v>7.7519379844961239E-3</v>
      </c>
      <c r="L54" s="29">
        <v>0</v>
      </c>
      <c r="M54" s="29">
        <v>0</v>
      </c>
      <c r="N54" s="46">
        <v>0</v>
      </c>
      <c r="O54" s="58">
        <v>1</v>
      </c>
      <c r="P54" s="28" t="s">
        <v>368</v>
      </c>
      <c r="Q54" s="30" t="s">
        <v>20</v>
      </c>
      <c r="R54" s="28" t="s">
        <v>359</v>
      </c>
      <c r="S54" s="28">
        <v>50</v>
      </c>
      <c r="T54" s="28" t="s">
        <v>29</v>
      </c>
      <c r="U54" s="31">
        <v>8</v>
      </c>
      <c r="W54" t="s">
        <v>538</v>
      </c>
    </row>
    <row r="55" spans="1:23" x14ac:dyDescent="0.2">
      <c r="A55" s="27" t="s">
        <v>26</v>
      </c>
      <c r="B55" s="28" t="s">
        <v>583</v>
      </c>
      <c r="C55" s="28" t="s">
        <v>373</v>
      </c>
      <c r="D55" s="44">
        <v>0</v>
      </c>
      <c r="E55" s="45">
        <v>0</v>
      </c>
      <c r="F55" s="46">
        <v>0</v>
      </c>
      <c r="G55" s="45">
        <v>0</v>
      </c>
      <c r="H55" s="56">
        <v>1</v>
      </c>
      <c r="I55" s="57">
        <v>7.7519379844961239E-3</v>
      </c>
      <c r="J55" s="58">
        <v>1</v>
      </c>
      <c r="K55" s="59">
        <v>7.7519379844961239E-3</v>
      </c>
      <c r="L55" s="29">
        <v>0</v>
      </c>
      <c r="M55" s="29">
        <v>0</v>
      </c>
      <c r="N55" s="46">
        <v>0</v>
      </c>
      <c r="O55" s="58">
        <v>1</v>
      </c>
      <c r="P55" s="28" t="s">
        <v>372</v>
      </c>
      <c r="Q55" s="30" t="s">
        <v>20</v>
      </c>
      <c r="R55" s="28" t="s">
        <v>361</v>
      </c>
      <c r="S55" s="28">
        <v>50</v>
      </c>
      <c r="T55" s="28" t="s">
        <v>29</v>
      </c>
      <c r="U55" s="31">
        <v>8</v>
      </c>
    </row>
    <row r="56" spans="1:23" x14ac:dyDescent="0.2">
      <c r="A56" s="27" t="s">
        <v>26</v>
      </c>
      <c r="B56" s="28" t="s">
        <v>583</v>
      </c>
      <c r="C56" s="28" t="s">
        <v>438</v>
      </c>
      <c r="D56" s="44">
        <v>0</v>
      </c>
      <c r="E56" s="45">
        <v>0</v>
      </c>
      <c r="F56" s="46">
        <v>0</v>
      </c>
      <c r="G56" s="45">
        <v>0</v>
      </c>
      <c r="H56" s="56">
        <v>1</v>
      </c>
      <c r="I56" s="57">
        <v>7.7519379844961239E-3</v>
      </c>
      <c r="J56" s="58">
        <v>1</v>
      </c>
      <c r="K56" s="59">
        <v>7.7519379844961239E-3</v>
      </c>
      <c r="L56" s="29">
        <v>0</v>
      </c>
      <c r="M56" s="29">
        <v>0</v>
      </c>
      <c r="N56" s="46">
        <v>0</v>
      </c>
      <c r="O56" s="58">
        <v>1</v>
      </c>
      <c r="P56" s="30" t="s">
        <v>372</v>
      </c>
      <c r="Q56" s="30" t="s">
        <v>20</v>
      </c>
      <c r="R56" s="30" t="s">
        <v>361</v>
      </c>
      <c r="S56" s="28">
        <v>50</v>
      </c>
      <c r="T56" s="28" t="s">
        <v>29</v>
      </c>
      <c r="U56" s="31">
        <v>8</v>
      </c>
      <c r="W56" t="s">
        <v>538</v>
      </c>
    </row>
    <row r="57" spans="1:23" x14ac:dyDescent="0.2">
      <c r="A57" s="27" t="s">
        <v>26</v>
      </c>
      <c r="B57" s="28" t="s">
        <v>583</v>
      </c>
      <c r="C57" s="28" t="s">
        <v>228</v>
      </c>
      <c r="D57" s="44">
        <v>0</v>
      </c>
      <c r="E57" s="45">
        <v>0</v>
      </c>
      <c r="F57" s="46">
        <v>0</v>
      </c>
      <c r="G57" s="45">
        <v>0</v>
      </c>
      <c r="H57" s="56">
        <v>1</v>
      </c>
      <c r="I57" s="57">
        <v>7.7519379844961239E-3</v>
      </c>
      <c r="J57" s="58">
        <v>1</v>
      </c>
      <c r="K57" s="59">
        <v>7.7519379844961239E-3</v>
      </c>
      <c r="L57" s="29">
        <v>0</v>
      </c>
      <c r="M57" s="29">
        <v>0</v>
      </c>
      <c r="N57" s="46">
        <v>0</v>
      </c>
      <c r="O57" s="58">
        <v>1</v>
      </c>
      <c r="P57" s="30" t="s">
        <v>372</v>
      </c>
      <c r="Q57" s="30" t="s">
        <v>20</v>
      </c>
      <c r="R57" s="30" t="s">
        <v>361</v>
      </c>
      <c r="S57" s="28">
        <v>50</v>
      </c>
      <c r="T57" s="28" t="s">
        <v>229</v>
      </c>
      <c r="U57" s="31">
        <v>8</v>
      </c>
    </row>
    <row r="58" spans="1:23" x14ac:dyDescent="0.2">
      <c r="A58" s="27" t="s">
        <v>26</v>
      </c>
      <c r="B58" s="28" t="s">
        <v>583</v>
      </c>
      <c r="C58" s="28" t="s">
        <v>196</v>
      </c>
      <c r="D58" s="44">
        <v>0</v>
      </c>
      <c r="E58" s="45">
        <v>0</v>
      </c>
      <c r="F58" s="46">
        <v>0</v>
      </c>
      <c r="G58" s="45">
        <v>0</v>
      </c>
      <c r="H58" s="56">
        <v>1</v>
      </c>
      <c r="I58" s="57">
        <v>7.7519379844961239E-3</v>
      </c>
      <c r="J58" s="58">
        <v>1</v>
      </c>
      <c r="K58" s="59">
        <v>7.7519379844961239E-3</v>
      </c>
      <c r="L58" s="29">
        <v>0</v>
      </c>
      <c r="M58" s="29">
        <v>0</v>
      </c>
      <c r="N58" s="46">
        <v>0</v>
      </c>
      <c r="O58" s="58">
        <v>1</v>
      </c>
      <c r="P58" s="28" t="s">
        <v>197</v>
      </c>
      <c r="Q58" s="30" t="s">
        <v>20</v>
      </c>
      <c r="R58" s="30" t="s">
        <v>361</v>
      </c>
      <c r="S58" s="28">
        <v>50</v>
      </c>
      <c r="T58" s="28" t="s">
        <v>29</v>
      </c>
      <c r="U58" s="31">
        <v>8</v>
      </c>
      <c r="W58" t="s">
        <v>538</v>
      </c>
    </row>
    <row r="59" spans="1:23" x14ac:dyDescent="0.2">
      <c r="A59" s="27" t="s">
        <v>26</v>
      </c>
      <c r="B59" s="28" t="s">
        <v>583</v>
      </c>
      <c r="C59" s="28" t="s">
        <v>114</v>
      </c>
      <c r="D59" s="44">
        <v>0</v>
      </c>
      <c r="E59" s="45">
        <v>0</v>
      </c>
      <c r="F59" s="46">
        <v>0</v>
      </c>
      <c r="G59" s="45">
        <v>0</v>
      </c>
      <c r="H59" s="56">
        <v>1</v>
      </c>
      <c r="I59" s="57">
        <v>7.7519379844961239E-3</v>
      </c>
      <c r="J59" s="58">
        <v>1</v>
      </c>
      <c r="K59" s="59">
        <v>7.7519379844961239E-3</v>
      </c>
      <c r="L59" s="29">
        <v>0</v>
      </c>
      <c r="M59" s="29">
        <v>0</v>
      </c>
      <c r="N59" s="46">
        <v>0</v>
      </c>
      <c r="O59" s="58">
        <v>1</v>
      </c>
      <c r="P59" s="28" t="s">
        <v>115</v>
      </c>
      <c r="Q59" s="30" t="s">
        <v>20</v>
      </c>
      <c r="R59" s="30" t="s">
        <v>361</v>
      </c>
      <c r="S59" s="28">
        <v>50</v>
      </c>
      <c r="T59" s="28" t="s">
        <v>29</v>
      </c>
      <c r="U59" s="31">
        <v>8</v>
      </c>
    </row>
    <row r="60" spans="1:23" x14ac:dyDescent="0.2">
      <c r="A60" s="27" t="s">
        <v>26</v>
      </c>
      <c r="B60" s="28" t="s">
        <v>583</v>
      </c>
      <c r="C60" s="28" t="s">
        <v>584</v>
      </c>
      <c r="D60" s="44">
        <v>0</v>
      </c>
      <c r="E60" s="45">
        <v>0</v>
      </c>
      <c r="F60" s="46">
        <v>0</v>
      </c>
      <c r="G60" s="45">
        <v>0</v>
      </c>
      <c r="H60" s="56">
        <v>1</v>
      </c>
      <c r="I60" s="57">
        <v>7.7519379844961239E-3</v>
      </c>
      <c r="J60" s="58">
        <v>1</v>
      </c>
      <c r="K60" s="59">
        <v>7.7519379844961239E-3</v>
      </c>
      <c r="L60" s="29">
        <v>0</v>
      </c>
      <c r="M60" s="29">
        <v>0</v>
      </c>
      <c r="N60" s="46">
        <v>0</v>
      </c>
      <c r="O60" s="58">
        <v>1</v>
      </c>
      <c r="P60" s="30" t="s">
        <v>115</v>
      </c>
      <c r="Q60" s="30" t="s">
        <v>20</v>
      </c>
      <c r="R60" s="30" t="s">
        <v>361</v>
      </c>
      <c r="S60" s="28">
        <v>50</v>
      </c>
      <c r="T60" s="28" t="s">
        <v>38</v>
      </c>
      <c r="U60" s="31">
        <v>8</v>
      </c>
      <c r="W60" t="s">
        <v>538</v>
      </c>
    </row>
    <row r="61" spans="1:23" x14ac:dyDescent="0.2">
      <c r="A61" s="27" t="s">
        <v>26</v>
      </c>
      <c r="B61" s="28" t="s">
        <v>583</v>
      </c>
      <c r="C61" s="28" t="s">
        <v>585</v>
      </c>
      <c r="D61" s="44">
        <v>0</v>
      </c>
      <c r="E61" s="45">
        <v>0</v>
      </c>
      <c r="F61" s="46">
        <v>0</v>
      </c>
      <c r="G61" s="45">
        <v>0</v>
      </c>
      <c r="H61" s="56">
        <v>1</v>
      </c>
      <c r="I61" s="57">
        <v>7.7519379844961239E-3</v>
      </c>
      <c r="J61" s="58">
        <v>1</v>
      </c>
      <c r="K61" s="59">
        <v>7.7519379844961239E-3</v>
      </c>
      <c r="L61" s="29">
        <v>0</v>
      </c>
      <c r="M61" s="29">
        <v>0</v>
      </c>
      <c r="N61" s="46">
        <v>0</v>
      </c>
      <c r="O61" s="58">
        <v>1</v>
      </c>
      <c r="P61" s="30" t="s">
        <v>115</v>
      </c>
      <c r="Q61" s="30" t="s">
        <v>20</v>
      </c>
      <c r="R61" s="30" t="s">
        <v>361</v>
      </c>
      <c r="S61" s="28">
        <v>50</v>
      </c>
      <c r="T61" s="28" t="s">
        <v>38</v>
      </c>
      <c r="U61" s="31">
        <v>8</v>
      </c>
    </row>
    <row r="62" spans="1:23" x14ac:dyDescent="0.2">
      <c r="A62" s="27" t="s">
        <v>26</v>
      </c>
      <c r="B62" s="28" t="s">
        <v>586</v>
      </c>
      <c r="C62" s="28" t="s">
        <v>113</v>
      </c>
      <c r="D62" s="44">
        <v>0</v>
      </c>
      <c r="E62" s="45">
        <v>0</v>
      </c>
      <c r="F62" s="46">
        <v>0</v>
      </c>
      <c r="G62" s="45">
        <v>0</v>
      </c>
      <c r="H62" s="56">
        <v>1</v>
      </c>
      <c r="I62" s="57">
        <v>7.7519379844961239E-3</v>
      </c>
      <c r="J62" s="58">
        <v>1</v>
      </c>
      <c r="K62" s="59">
        <v>7.7519379844961239E-3</v>
      </c>
      <c r="L62" s="29">
        <v>0</v>
      </c>
      <c r="M62" s="29">
        <v>0</v>
      </c>
      <c r="N62" s="46">
        <v>0</v>
      </c>
      <c r="O62" s="58">
        <v>1</v>
      </c>
      <c r="P62" s="30" t="s">
        <v>115</v>
      </c>
      <c r="Q62" s="30" t="s">
        <v>20</v>
      </c>
      <c r="R62" s="30" t="s">
        <v>361</v>
      </c>
      <c r="S62" s="28">
        <v>50</v>
      </c>
      <c r="T62" s="28" t="s">
        <v>29</v>
      </c>
      <c r="U62" s="31">
        <v>8</v>
      </c>
      <c r="W62" t="s">
        <v>538</v>
      </c>
    </row>
    <row r="63" spans="1:23" x14ac:dyDescent="0.2">
      <c r="A63" s="27" t="s">
        <v>26</v>
      </c>
      <c r="B63" s="28" t="s">
        <v>586</v>
      </c>
      <c r="C63" s="28" t="s">
        <v>43</v>
      </c>
      <c r="D63" s="44">
        <v>1</v>
      </c>
      <c r="E63" s="45">
        <v>5.2910052910052907E-3</v>
      </c>
      <c r="F63" s="46">
        <v>1</v>
      </c>
      <c r="G63" s="45">
        <v>-9.1743119266055051E-3</v>
      </c>
      <c r="H63" s="56">
        <v>1</v>
      </c>
      <c r="I63" s="57">
        <v>7.7519379844961239E-3</v>
      </c>
      <c r="J63" s="58">
        <v>1</v>
      </c>
      <c r="K63" s="59">
        <v>7.7519379844961239E-3</v>
      </c>
      <c r="L63" s="29">
        <v>0</v>
      </c>
      <c r="M63" s="29">
        <v>0</v>
      </c>
      <c r="N63" s="46">
        <v>1</v>
      </c>
      <c r="O63" s="58">
        <v>1</v>
      </c>
      <c r="P63" s="30" t="s">
        <v>115</v>
      </c>
      <c r="Q63" s="30" t="s">
        <v>20</v>
      </c>
      <c r="R63" s="30" t="s">
        <v>361</v>
      </c>
      <c r="S63" s="28">
        <v>50</v>
      </c>
      <c r="T63" s="28" t="s">
        <v>38</v>
      </c>
      <c r="U63" s="31">
        <v>8</v>
      </c>
    </row>
    <row r="64" spans="1:23" x14ac:dyDescent="0.2">
      <c r="A64" s="27" t="s">
        <v>26</v>
      </c>
      <c r="B64" s="28" t="s">
        <v>586</v>
      </c>
      <c r="C64" s="28" t="s">
        <v>403</v>
      </c>
      <c r="D64" s="44">
        <v>1</v>
      </c>
      <c r="E64" s="45">
        <v>5.2910052910052907E-3</v>
      </c>
      <c r="F64" s="46">
        <v>1</v>
      </c>
      <c r="G64" s="45">
        <v>-9.1743119266055051E-3</v>
      </c>
      <c r="H64" s="56">
        <v>1</v>
      </c>
      <c r="I64" s="57">
        <v>7.7519379844961239E-3</v>
      </c>
      <c r="J64" s="58">
        <v>1</v>
      </c>
      <c r="K64" s="59">
        <v>7.7519379844961239E-3</v>
      </c>
      <c r="L64" s="29">
        <v>0</v>
      </c>
      <c r="M64" s="29">
        <v>0</v>
      </c>
      <c r="N64" s="46">
        <v>1</v>
      </c>
      <c r="O64" s="58">
        <v>1</v>
      </c>
      <c r="P64" s="30" t="s">
        <v>115</v>
      </c>
      <c r="Q64" s="30" t="s">
        <v>20</v>
      </c>
      <c r="R64" s="30" t="s">
        <v>361</v>
      </c>
      <c r="S64" s="28">
        <v>50</v>
      </c>
      <c r="T64" s="28" t="s">
        <v>29</v>
      </c>
      <c r="U64" s="31">
        <v>8</v>
      </c>
      <c r="W64" t="s">
        <v>538</v>
      </c>
    </row>
    <row r="65" spans="1:23" x14ac:dyDescent="0.2">
      <c r="A65" s="27" t="s">
        <v>26</v>
      </c>
      <c r="B65" s="28" t="s">
        <v>586</v>
      </c>
      <c r="C65" s="28" t="s">
        <v>481</v>
      </c>
      <c r="D65" s="44">
        <v>0</v>
      </c>
      <c r="E65" s="45">
        <v>0</v>
      </c>
      <c r="F65" s="46">
        <v>0</v>
      </c>
      <c r="G65" s="45">
        <v>0</v>
      </c>
      <c r="H65" s="56">
        <v>1</v>
      </c>
      <c r="I65" s="57">
        <v>7.7519379844961239E-3</v>
      </c>
      <c r="J65" s="58">
        <v>1</v>
      </c>
      <c r="K65" s="59">
        <v>7.7519379844961239E-3</v>
      </c>
      <c r="L65" s="29">
        <v>0</v>
      </c>
      <c r="M65" s="29">
        <v>0</v>
      </c>
      <c r="N65" s="46">
        <v>0</v>
      </c>
      <c r="O65" s="58">
        <v>1</v>
      </c>
      <c r="P65" s="30" t="s">
        <v>115</v>
      </c>
      <c r="Q65" s="30" t="s">
        <v>20</v>
      </c>
      <c r="R65" s="30" t="s">
        <v>361</v>
      </c>
      <c r="S65" s="28">
        <v>50</v>
      </c>
      <c r="T65" s="28" t="s">
        <v>29</v>
      </c>
      <c r="U65" s="31">
        <v>8</v>
      </c>
    </row>
    <row r="66" spans="1:23" x14ac:dyDescent="0.2">
      <c r="A66" s="27" t="s">
        <v>26</v>
      </c>
      <c r="B66" s="28" t="s">
        <v>586</v>
      </c>
      <c r="C66" s="28" t="s">
        <v>470</v>
      </c>
      <c r="D66" s="44">
        <v>1</v>
      </c>
      <c r="E66" s="45">
        <v>5.2910052910052907E-3</v>
      </c>
      <c r="F66" s="46">
        <v>1</v>
      </c>
      <c r="G66" s="45">
        <v>-9.1743119266055051E-3</v>
      </c>
      <c r="H66" s="56">
        <v>1</v>
      </c>
      <c r="I66" s="57">
        <v>7.7519379844961239E-3</v>
      </c>
      <c r="J66" s="58">
        <v>1</v>
      </c>
      <c r="K66" s="59">
        <v>7.7519379844961239E-3</v>
      </c>
      <c r="L66" s="29">
        <v>0</v>
      </c>
      <c r="M66" s="29">
        <v>0</v>
      </c>
      <c r="N66" s="46">
        <v>1</v>
      </c>
      <c r="O66" s="58">
        <v>1</v>
      </c>
      <c r="P66" s="28" t="s">
        <v>471</v>
      </c>
      <c r="Q66" s="30" t="s">
        <v>20</v>
      </c>
      <c r="R66" s="30" t="s">
        <v>361</v>
      </c>
      <c r="S66" s="28">
        <v>50</v>
      </c>
      <c r="T66" s="28" t="s">
        <v>38</v>
      </c>
      <c r="U66" s="31">
        <v>8</v>
      </c>
      <c r="W66" t="s">
        <v>538</v>
      </c>
    </row>
    <row r="67" spans="1:23" x14ac:dyDescent="0.2">
      <c r="A67" s="27" t="s">
        <v>26</v>
      </c>
      <c r="B67" s="28" t="s">
        <v>586</v>
      </c>
      <c r="C67" s="28" t="s">
        <v>413</v>
      </c>
      <c r="D67" s="44">
        <v>1</v>
      </c>
      <c r="E67" s="45">
        <v>5.2910052910052907E-3</v>
      </c>
      <c r="F67" s="46">
        <v>1</v>
      </c>
      <c r="G67" s="45">
        <v>-9.1743119266055051E-3</v>
      </c>
      <c r="H67" s="56">
        <v>1</v>
      </c>
      <c r="I67" s="57">
        <v>7.7519379844961239E-3</v>
      </c>
      <c r="J67" s="58">
        <v>1</v>
      </c>
      <c r="K67" s="59">
        <v>7.7519379844961239E-3</v>
      </c>
      <c r="L67" s="29">
        <v>0</v>
      </c>
      <c r="M67" s="29">
        <v>0</v>
      </c>
      <c r="N67" s="46">
        <v>1</v>
      </c>
      <c r="O67" s="58">
        <v>1</v>
      </c>
      <c r="P67" s="30" t="s">
        <v>471</v>
      </c>
      <c r="Q67" s="30" t="s">
        <v>20</v>
      </c>
      <c r="R67" s="30" t="s">
        <v>361</v>
      </c>
      <c r="S67" s="28">
        <v>50</v>
      </c>
      <c r="T67" s="28" t="s">
        <v>29</v>
      </c>
      <c r="U67" s="31">
        <v>8</v>
      </c>
    </row>
    <row r="68" spans="1:23" x14ac:dyDescent="0.2">
      <c r="A68" s="27" t="s">
        <v>26</v>
      </c>
      <c r="B68" s="28" t="s">
        <v>586</v>
      </c>
      <c r="C68" s="28" t="s">
        <v>476</v>
      </c>
      <c r="D68" s="44">
        <v>1</v>
      </c>
      <c r="E68" s="45">
        <v>5.2910052910052907E-3</v>
      </c>
      <c r="F68" s="46">
        <v>1</v>
      </c>
      <c r="G68" s="45">
        <v>-9.1743119266055051E-3</v>
      </c>
      <c r="H68" s="56">
        <v>1</v>
      </c>
      <c r="I68" s="57">
        <v>7.7519379844961239E-3</v>
      </c>
      <c r="J68" s="58">
        <v>1</v>
      </c>
      <c r="K68" s="59">
        <v>7.7519379844961239E-3</v>
      </c>
      <c r="L68" s="29">
        <v>0</v>
      </c>
      <c r="M68" s="29">
        <v>0</v>
      </c>
      <c r="N68" s="46">
        <v>1</v>
      </c>
      <c r="O68" s="58">
        <v>1</v>
      </c>
      <c r="P68" s="28" t="s">
        <v>471</v>
      </c>
      <c r="Q68" s="30" t="s">
        <v>20</v>
      </c>
      <c r="R68" s="30" t="s">
        <v>361</v>
      </c>
      <c r="S68" s="28">
        <v>50</v>
      </c>
      <c r="T68" s="28" t="s">
        <v>29</v>
      </c>
      <c r="U68" s="31">
        <v>8</v>
      </c>
      <c r="W68" t="s">
        <v>538</v>
      </c>
    </row>
    <row r="69" spans="1:23" x14ac:dyDescent="0.2">
      <c r="A69" s="27" t="s">
        <v>26</v>
      </c>
      <c r="B69" s="28" t="s">
        <v>586</v>
      </c>
      <c r="C69" s="28" t="s">
        <v>371</v>
      </c>
      <c r="D69" s="44">
        <v>1</v>
      </c>
      <c r="E69" s="45">
        <v>5.2910052910052907E-3</v>
      </c>
      <c r="F69" s="46">
        <v>1</v>
      </c>
      <c r="G69" s="45">
        <v>-9.1743119266055051E-3</v>
      </c>
      <c r="H69" s="56">
        <v>1</v>
      </c>
      <c r="I69" s="57">
        <v>7.7519379844961239E-3</v>
      </c>
      <c r="J69" s="58">
        <v>1</v>
      </c>
      <c r="K69" s="59">
        <v>7.7519379844961239E-3</v>
      </c>
      <c r="L69" s="29">
        <v>0</v>
      </c>
      <c r="M69" s="29">
        <v>0</v>
      </c>
      <c r="N69" s="46">
        <v>1</v>
      </c>
      <c r="O69" s="58">
        <v>1</v>
      </c>
      <c r="P69" s="28" t="s">
        <v>372</v>
      </c>
      <c r="Q69" s="30" t="s">
        <v>20</v>
      </c>
      <c r="R69" s="28" t="s">
        <v>361</v>
      </c>
      <c r="S69" s="28">
        <v>50</v>
      </c>
      <c r="T69" s="28" t="s">
        <v>29</v>
      </c>
      <c r="U69" s="31">
        <v>8</v>
      </c>
    </row>
    <row r="70" spans="1:23" x14ac:dyDescent="0.2">
      <c r="A70" s="27" t="s">
        <v>26</v>
      </c>
      <c r="B70" s="28" t="s">
        <v>586</v>
      </c>
      <c r="C70" s="28" t="s">
        <v>475</v>
      </c>
      <c r="D70" s="44">
        <v>1</v>
      </c>
      <c r="E70" s="45">
        <v>5.2910052910052907E-3</v>
      </c>
      <c r="F70" s="46">
        <v>1</v>
      </c>
      <c r="G70" s="45">
        <v>-9.1743119266055051E-3</v>
      </c>
      <c r="H70" s="56">
        <v>1</v>
      </c>
      <c r="I70" s="57">
        <v>7.7519379844961239E-3</v>
      </c>
      <c r="J70" s="58">
        <v>1</v>
      </c>
      <c r="K70" s="59">
        <v>7.7519379844961239E-3</v>
      </c>
      <c r="L70" s="29">
        <v>0</v>
      </c>
      <c r="M70" s="29">
        <v>0</v>
      </c>
      <c r="N70" s="46">
        <v>1</v>
      </c>
      <c r="O70" s="58">
        <v>1</v>
      </c>
      <c r="P70" s="30" t="s">
        <v>372</v>
      </c>
      <c r="Q70" s="30" t="s">
        <v>20</v>
      </c>
      <c r="R70" s="30" t="s">
        <v>361</v>
      </c>
      <c r="S70" s="28">
        <v>50</v>
      </c>
      <c r="T70" s="28" t="s">
        <v>38</v>
      </c>
      <c r="U70" s="31">
        <v>8</v>
      </c>
      <c r="W70" t="s">
        <v>538</v>
      </c>
    </row>
    <row r="71" spans="1:23" x14ac:dyDescent="0.2">
      <c r="A71" s="27" t="s">
        <v>26</v>
      </c>
      <c r="B71" s="28" t="s">
        <v>586</v>
      </c>
      <c r="C71" s="28" t="s">
        <v>109</v>
      </c>
      <c r="D71" s="44">
        <v>0</v>
      </c>
      <c r="E71" s="45">
        <v>0</v>
      </c>
      <c r="F71" s="46">
        <v>0</v>
      </c>
      <c r="G71" s="45">
        <v>0</v>
      </c>
      <c r="H71" s="56">
        <v>1</v>
      </c>
      <c r="I71" s="57">
        <v>7.7519379844961239E-3</v>
      </c>
      <c r="J71" s="58">
        <v>1</v>
      </c>
      <c r="K71" s="59">
        <v>7.7519379844961239E-3</v>
      </c>
      <c r="L71" s="29">
        <v>0</v>
      </c>
      <c r="M71" s="29">
        <v>0</v>
      </c>
      <c r="N71" s="46">
        <v>0</v>
      </c>
      <c r="O71" s="58">
        <v>1</v>
      </c>
      <c r="P71" s="30" t="s">
        <v>372</v>
      </c>
      <c r="Q71" s="30" t="s">
        <v>20</v>
      </c>
      <c r="R71" s="30" t="s">
        <v>361</v>
      </c>
      <c r="S71" s="28">
        <v>50</v>
      </c>
      <c r="T71" s="28" t="s">
        <v>110</v>
      </c>
      <c r="U71" s="31">
        <v>8</v>
      </c>
    </row>
    <row r="72" spans="1:23" x14ac:dyDescent="0.2">
      <c r="A72" s="27" t="s">
        <v>26</v>
      </c>
      <c r="B72" s="28" t="s">
        <v>586</v>
      </c>
      <c r="C72" s="28" t="s">
        <v>369</v>
      </c>
      <c r="D72" s="44">
        <v>1</v>
      </c>
      <c r="E72" s="45">
        <v>5.2910052910052907E-3</v>
      </c>
      <c r="F72" s="46">
        <v>1</v>
      </c>
      <c r="G72" s="45">
        <v>-9.1743119266055051E-3</v>
      </c>
      <c r="H72" s="56">
        <v>1</v>
      </c>
      <c r="I72" s="57">
        <v>7.7519379844961239E-3</v>
      </c>
      <c r="J72" s="58">
        <v>1</v>
      </c>
      <c r="K72" s="59">
        <v>7.7519379844961239E-3</v>
      </c>
      <c r="L72" s="29">
        <v>0</v>
      </c>
      <c r="M72" s="29">
        <v>0</v>
      </c>
      <c r="N72" s="46">
        <v>1</v>
      </c>
      <c r="O72" s="58">
        <v>1</v>
      </c>
      <c r="P72" s="28" t="s">
        <v>370</v>
      </c>
      <c r="Q72" s="30" t="s">
        <v>20</v>
      </c>
      <c r="R72" s="28" t="s">
        <v>361</v>
      </c>
      <c r="S72" s="28">
        <v>50</v>
      </c>
      <c r="T72" s="28" t="s">
        <v>29</v>
      </c>
      <c r="U72" s="31">
        <v>8</v>
      </c>
      <c r="W72" t="s">
        <v>538</v>
      </c>
    </row>
    <row r="73" spans="1:23" x14ac:dyDescent="0.2">
      <c r="A73" s="27" t="s">
        <v>26</v>
      </c>
      <c r="B73" s="28" t="s">
        <v>586</v>
      </c>
      <c r="C73" s="28" t="s">
        <v>259</v>
      </c>
      <c r="D73" s="44">
        <v>0</v>
      </c>
      <c r="E73" s="45">
        <v>0</v>
      </c>
      <c r="F73" s="46">
        <v>0</v>
      </c>
      <c r="G73" s="45">
        <v>0</v>
      </c>
      <c r="H73" s="56">
        <v>1</v>
      </c>
      <c r="I73" s="57">
        <v>7.7519379844961239E-3</v>
      </c>
      <c r="J73" s="58">
        <v>1</v>
      </c>
      <c r="K73" s="59">
        <v>7.7519379844961239E-3</v>
      </c>
      <c r="L73" s="29">
        <v>0</v>
      </c>
      <c r="M73" s="29">
        <v>0</v>
      </c>
      <c r="N73" s="46">
        <v>0</v>
      </c>
      <c r="O73" s="58">
        <v>1</v>
      </c>
      <c r="P73" s="30" t="s">
        <v>370</v>
      </c>
      <c r="Q73" s="30" t="s">
        <v>20</v>
      </c>
      <c r="R73" s="30" t="s">
        <v>361</v>
      </c>
      <c r="S73" s="28">
        <v>50</v>
      </c>
      <c r="T73" s="28" t="s">
        <v>38</v>
      </c>
      <c r="U73" s="31">
        <v>8</v>
      </c>
    </row>
    <row r="74" spans="1:23" x14ac:dyDescent="0.2">
      <c r="A74" s="27" t="s">
        <v>26</v>
      </c>
      <c r="B74" s="28" t="s">
        <v>586</v>
      </c>
      <c r="C74" s="28" t="s">
        <v>473</v>
      </c>
      <c r="D74" s="44">
        <v>1</v>
      </c>
      <c r="E74" s="45">
        <v>5.2910052910052907E-3</v>
      </c>
      <c r="F74" s="46">
        <v>1</v>
      </c>
      <c r="G74" s="45">
        <v>-9.1743119266055051E-3</v>
      </c>
      <c r="H74" s="56">
        <v>1</v>
      </c>
      <c r="I74" s="57">
        <v>7.7519379844961239E-3</v>
      </c>
      <c r="J74" s="58">
        <v>1</v>
      </c>
      <c r="K74" s="59">
        <v>7.7519379844961239E-3</v>
      </c>
      <c r="L74" s="29">
        <v>0</v>
      </c>
      <c r="M74" s="29">
        <v>0</v>
      </c>
      <c r="N74" s="46">
        <v>1</v>
      </c>
      <c r="O74" s="58">
        <v>1</v>
      </c>
      <c r="P74" s="28" t="s">
        <v>425</v>
      </c>
      <c r="Q74" s="30" t="s">
        <v>20</v>
      </c>
      <c r="R74" s="30" t="s">
        <v>361</v>
      </c>
      <c r="S74" s="28">
        <v>50</v>
      </c>
      <c r="T74" s="28" t="s">
        <v>29</v>
      </c>
      <c r="U74" s="31">
        <v>8</v>
      </c>
      <c r="W74" t="s">
        <v>538</v>
      </c>
    </row>
    <row r="75" spans="1:23" x14ac:dyDescent="0.2">
      <c r="A75" s="27" t="s">
        <v>26</v>
      </c>
      <c r="B75" s="28" t="s">
        <v>586</v>
      </c>
      <c r="C75" s="28" t="s">
        <v>260</v>
      </c>
      <c r="D75" s="44">
        <v>0</v>
      </c>
      <c r="E75" s="45">
        <v>0</v>
      </c>
      <c r="F75" s="46">
        <v>0</v>
      </c>
      <c r="G75" s="45">
        <v>0</v>
      </c>
      <c r="H75" s="56">
        <v>1</v>
      </c>
      <c r="I75" s="57">
        <v>7.7519379844961239E-3</v>
      </c>
      <c r="J75" s="58">
        <v>1</v>
      </c>
      <c r="K75" s="59">
        <v>7.7519379844961239E-3</v>
      </c>
      <c r="L75" s="29">
        <v>0</v>
      </c>
      <c r="M75" s="29">
        <v>0</v>
      </c>
      <c r="N75" s="46">
        <v>0</v>
      </c>
      <c r="O75" s="58">
        <v>1</v>
      </c>
      <c r="P75" s="30" t="s">
        <v>425</v>
      </c>
      <c r="Q75" s="30" t="s">
        <v>20</v>
      </c>
      <c r="R75" s="30" t="s">
        <v>361</v>
      </c>
      <c r="S75" s="28">
        <v>50</v>
      </c>
      <c r="T75" s="28" t="s">
        <v>38</v>
      </c>
      <c r="U75" s="31">
        <v>8</v>
      </c>
    </row>
    <row r="76" spans="1:23" x14ac:dyDescent="0.2">
      <c r="A76" s="27" t="s">
        <v>26</v>
      </c>
      <c r="B76" s="28" t="s">
        <v>586</v>
      </c>
      <c r="C76" s="28" t="s">
        <v>587</v>
      </c>
      <c r="D76" s="44">
        <v>0</v>
      </c>
      <c r="E76" s="45">
        <v>0</v>
      </c>
      <c r="F76" s="46">
        <v>0</v>
      </c>
      <c r="G76" s="45">
        <v>0</v>
      </c>
      <c r="H76" s="56">
        <v>1</v>
      </c>
      <c r="I76" s="57">
        <v>7.7519379844961239E-3</v>
      </c>
      <c r="J76" s="58">
        <v>1</v>
      </c>
      <c r="K76" s="59">
        <v>7.7519379844961239E-3</v>
      </c>
      <c r="L76" s="29">
        <v>0</v>
      </c>
      <c r="M76" s="29">
        <v>0</v>
      </c>
      <c r="N76" s="46">
        <v>0</v>
      </c>
      <c r="O76" s="58">
        <v>1</v>
      </c>
      <c r="P76" s="30" t="s">
        <v>425</v>
      </c>
      <c r="Q76" s="30" t="s">
        <v>20</v>
      </c>
      <c r="R76" s="30" t="s">
        <v>361</v>
      </c>
      <c r="S76" s="28">
        <v>50</v>
      </c>
      <c r="T76" s="28" t="s">
        <v>38</v>
      </c>
      <c r="U76" s="31">
        <v>8</v>
      </c>
      <c r="W76" t="s">
        <v>538</v>
      </c>
    </row>
    <row r="77" spans="1:23" x14ac:dyDescent="0.2">
      <c r="A77" s="27" t="s">
        <v>26</v>
      </c>
      <c r="B77" s="28" t="s">
        <v>586</v>
      </c>
      <c r="C77" s="28" t="s">
        <v>588</v>
      </c>
      <c r="D77" s="44">
        <v>0</v>
      </c>
      <c r="E77" s="45">
        <v>0</v>
      </c>
      <c r="F77" s="46">
        <v>0</v>
      </c>
      <c r="G77" s="45">
        <v>0</v>
      </c>
      <c r="H77" s="56">
        <v>1</v>
      </c>
      <c r="I77" s="57">
        <v>7.7519379844961239E-3</v>
      </c>
      <c r="J77" s="58">
        <v>1</v>
      </c>
      <c r="K77" s="59">
        <v>7.7519379844961239E-3</v>
      </c>
      <c r="L77" s="29">
        <v>0</v>
      </c>
      <c r="M77" s="29">
        <v>0</v>
      </c>
      <c r="N77" s="46">
        <v>0</v>
      </c>
      <c r="O77" s="58">
        <v>1</v>
      </c>
      <c r="P77" s="30" t="s">
        <v>425</v>
      </c>
      <c r="Q77" s="30" t="s">
        <v>20</v>
      </c>
      <c r="R77" s="30" t="s">
        <v>361</v>
      </c>
      <c r="S77" s="28">
        <v>50</v>
      </c>
      <c r="T77" s="28" t="s">
        <v>29</v>
      </c>
      <c r="U77" s="31">
        <v>8</v>
      </c>
    </row>
    <row r="78" spans="1:23" x14ac:dyDescent="0.2">
      <c r="A78" s="27" t="s">
        <v>26</v>
      </c>
      <c r="B78" s="28" t="s">
        <v>590</v>
      </c>
      <c r="C78" s="28" t="s">
        <v>478</v>
      </c>
      <c r="D78" s="44">
        <v>0</v>
      </c>
      <c r="E78" s="45">
        <v>0</v>
      </c>
      <c r="F78" s="46">
        <v>0</v>
      </c>
      <c r="G78" s="45">
        <v>0</v>
      </c>
      <c r="H78" s="56">
        <v>1</v>
      </c>
      <c r="I78" s="57">
        <v>7.7519379844961239E-3</v>
      </c>
      <c r="J78" s="58">
        <v>1</v>
      </c>
      <c r="K78" s="59">
        <v>7.7519379844961239E-3</v>
      </c>
      <c r="L78" s="29">
        <v>0</v>
      </c>
      <c r="M78" s="29">
        <v>0</v>
      </c>
      <c r="N78" s="46">
        <v>0</v>
      </c>
      <c r="O78" s="58">
        <v>1</v>
      </c>
      <c r="P78" s="30" t="s">
        <v>425</v>
      </c>
      <c r="Q78" s="30" t="s">
        <v>20</v>
      </c>
      <c r="R78" s="30" t="s">
        <v>361</v>
      </c>
      <c r="S78" s="28">
        <v>50</v>
      </c>
      <c r="T78" s="28" t="s">
        <v>38</v>
      </c>
      <c r="U78" s="31">
        <v>8</v>
      </c>
      <c r="W78" t="s">
        <v>538</v>
      </c>
    </row>
    <row r="79" spans="1:23" x14ac:dyDescent="0.2">
      <c r="A79" s="27" t="s">
        <v>26</v>
      </c>
      <c r="B79" s="28" t="s">
        <v>591</v>
      </c>
      <c r="C79" s="28" t="s">
        <v>592</v>
      </c>
      <c r="D79" s="44">
        <v>0</v>
      </c>
      <c r="E79" s="45">
        <v>0</v>
      </c>
      <c r="F79" s="46">
        <v>0</v>
      </c>
      <c r="G79" s="45">
        <v>0</v>
      </c>
      <c r="H79" s="56">
        <v>1</v>
      </c>
      <c r="I79" s="57">
        <v>7.7519379844961239E-3</v>
      </c>
      <c r="J79" s="58">
        <v>1</v>
      </c>
      <c r="K79" s="59">
        <v>7.7519379844961239E-3</v>
      </c>
      <c r="L79" s="29">
        <v>0</v>
      </c>
      <c r="M79" s="29">
        <v>0</v>
      </c>
      <c r="N79" s="46">
        <v>0</v>
      </c>
      <c r="O79" s="58">
        <v>1</v>
      </c>
      <c r="P79" s="30" t="s">
        <v>425</v>
      </c>
      <c r="Q79" s="30" t="s">
        <v>20</v>
      </c>
      <c r="R79" s="30" t="s">
        <v>361</v>
      </c>
      <c r="S79" s="28">
        <v>50</v>
      </c>
      <c r="T79" s="28" t="s">
        <v>29</v>
      </c>
      <c r="U79" s="31">
        <v>8</v>
      </c>
    </row>
    <row r="80" spans="1:23" x14ac:dyDescent="0.2">
      <c r="A80" s="27" t="s">
        <v>26</v>
      </c>
      <c r="B80" s="28" t="s">
        <v>591</v>
      </c>
      <c r="C80" s="28" t="s">
        <v>593</v>
      </c>
      <c r="D80" s="44">
        <v>0</v>
      </c>
      <c r="E80" s="45">
        <v>0</v>
      </c>
      <c r="F80" s="46">
        <v>0</v>
      </c>
      <c r="G80" s="45">
        <v>0</v>
      </c>
      <c r="H80" s="56">
        <v>1</v>
      </c>
      <c r="I80" s="57">
        <v>7.7519379844961239E-3</v>
      </c>
      <c r="J80" s="58">
        <v>1</v>
      </c>
      <c r="K80" s="59">
        <v>7.7519379844961239E-3</v>
      </c>
      <c r="L80" s="29">
        <v>0</v>
      </c>
      <c r="M80" s="29">
        <v>0</v>
      </c>
      <c r="N80" s="46">
        <v>0</v>
      </c>
      <c r="O80" s="58">
        <v>1</v>
      </c>
      <c r="P80" s="30" t="s">
        <v>425</v>
      </c>
      <c r="Q80" s="30" t="s">
        <v>20</v>
      </c>
      <c r="R80" s="30" t="s">
        <v>361</v>
      </c>
      <c r="S80" s="28">
        <v>50</v>
      </c>
      <c r="T80" s="28" t="s">
        <v>29</v>
      </c>
      <c r="U80" s="31">
        <v>8</v>
      </c>
      <c r="W80" t="s">
        <v>538</v>
      </c>
    </row>
    <row r="81" spans="1:23" x14ac:dyDescent="0.2">
      <c r="A81" s="27" t="s">
        <v>26</v>
      </c>
      <c r="B81" s="28" t="s">
        <v>596</v>
      </c>
      <c r="C81" s="28" t="s">
        <v>460</v>
      </c>
      <c r="D81" s="44">
        <v>0</v>
      </c>
      <c r="E81" s="45">
        <v>0</v>
      </c>
      <c r="F81" s="46">
        <v>0</v>
      </c>
      <c r="G81" s="45">
        <v>0</v>
      </c>
      <c r="H81" s="56">
        <v>1</v>
      </c>
      <c r="I81" s="57">
        <v>7.7519379844961239E-3</v>
      </c>
      <c r="J81" s="58">
        <v>1</v>
      </c>
      <c r="K81" s="59">
        <v>7.7519379844961239E-3</v>
      </c>
      <c r="L81" s="29">
        <v>0</v>
      </c>
      <c r="M81" s="29">
        <v>0</v>
      </c>
      <c r="N81" s="46">
        <v>0</v>
      </c>
      <c r="O81" s="58">
        <v>1</v>
      </c>
      <c r="P81" s="28" t="s">
        <v>461</v>
      </c>
      <c r="Q81" s="30" t="s">
        <v>20</v>
      </c>
      <c r="R81" s="30" t="s">
        <v>361</v>
      </c>
      <c r="S81" s="28">
        <v>50</v>
      </c>
      <c r="T81" s="28" t="s">
        <v>274</v>
      </c>
      <c r="U81" s="31">
        <v>8</v>
      </c>
    </row>
    <row r="82" spans="1:23" x14ac:dyDescent="0.2">
      <c r="A82" s="27" t="s">
        <v>26</v>
      </c>
      <c r="B82" s="28" t="s">
        <v>598</v>
      </c>
      <c r="C82" s="28" t="s">
        <v>487</v>
      </c>
      <c r="D82" s="44">
        <v>1</v>
      </c>
      <c r="E82" s="45">
        <v>5.2910052910052907E-3</v>
      </c>
      <c r="F82" s="46">
        <v>1</v>
      </c>
      <c r="G82" s="45">
        <v>-9.1743119266055051E-3</v>
      </c>
      <c r="H82" s="56">
        <v>1</v>
      </c>
      <c r="I82" s="57">
        <v>7.7519379844961239E-3</v>
      </c>
      <c r="J82" s="58">
        <v>1</v>
      </c>
      <c r="K82" s="59">
        <v>7.7519379844961239E-3</v>
      </c>
      <c r="L82" s="29">
        <v>0</v>
      </c>
      <c r="M82" s="29">
        <v>0</v>
      </c>
      <c r="N82" s="46">
        <v>1</v>
      </c>
      <c r="O82" s="58">
        <v>1</v>
      </c>
      <c r="P82" s="30" t="s">
        <v>461</v>
      </c>
      <c r="Q82" s="30" t="s">
        <v>20</v>
      </c>
      <c r="R82" s="30" t="s">
        <v>361</v>
      </c>
      <c r="S82" s="28">
        <v>50</v>
      </c>
      <c r="T82" s="28" t="s">
        <v>38</v>
      </c>
      <c r="U82" s="31">
        <v>8</v>
      </c>
      <c r="W82" t="s">
        <v>538</v>
      </c>
    </row>
    <row r="83" spans="1:23" x14ac:dyDescent="0.2">
      <c r="A83" s="27" t="s">
        <v>26</v>
      </c>
      <c r="B83" s="28" t="s">
        <v>598</v>
      </c>
      <c r="C83" s="28" t="s">
        <v>599</v>
      </c>
      <c r="D83" s="44">
        <v>0</v>
      </c>
      <c r="E83" s="45">
        <v>0</v>
      </c>
      <c r="F83" s="46">
        <v>0</v>
      </c>
      <c r="G83" s="45">
        <v>0</v>
      </c>
      <c r="H83" s="56">
        <v>1</v>
      </c>
      <c r="I83" s="57">
        <v>7.7519379844961239E-3</v>
      </c>
      <c r="J83" s="58">
        <v>1</v>
      </c>
      <c r="K83" s="59">
        <v>7.7519379844961239E-3</v>
      </c>
      <c r="L83" s="29">
        <v>0</v>
      </c>
      <c r="M83" s="29">
        <v>0</v>
      </c>
      <c r="N83" s="46">
        <v>0</v>
      </c>
      <c r="O83" s="58">
        <v>1</v>
      </c>
      <c r="P83" s="30" t="s">
        <v>461</v>
      </c>
      <c r="Q83" s="30" t="s">
        <v>20</v>
      </c>
      <c r="R83" s="30" t="s">
        <v>361</v>
      </c>
      <c r="S83" s="28">
        <v>50</v>
      </c>
      <c r="T83" s="28" t="s">
        <v>38</v>
      </c>
      <c r="U83" s="31">
        <v>8</v>
      </c>
    </row>
    <row r="84" spans="1:23" x14ac:dyDescent="0.2">
      <c r="A84" s="27" t="s">
        <v>26</v>
      </c>
      <c r="B84" s="28" t="s">
        <v>105</v>
      </c>
      <c r="C84" s="28" t="s">
        <v>254</v>
      </c>
      <c r="D84" s="44">
        <v>1</v>
      </c>
      <c r="E84" s="45">
        <v>5.2910052910052907E-3</v>
      </c>
      <c r="F84" s="46">
        <v>1</v>
      </c>
      <c r="G84" s="45">
        <v>-9.1743119266055051E-3</v>
      </c>
      <c r="H84" s="56">
        <v>1</v>
      </c>
      <c r="I84" s="57">
        <v>7.7519379844961239E-3</v>
      </c>
      <c r="J84" s="58">
        <v>1</v>
      </c>
      <c r="K84" s="59">
        <v>7.7519379844961239E-3</v>
      </c>
      <c r="L84" s="29">
        <v>0</v>
      </c>
      <c r="M84" s="29">
        <v>0</v>
      </c>
      <c r="N84" s="46">
        <v>1</v>
      </c>
      <c r="O84" s="58">
        <v>1</v>
      </c>
      <c r="P84" s="30" t="s">
        <v>461</v>
      </c>
      <c r="Q84" s="30" t="s">
        <v>20</v>
      </c>
      <c r="R84" s="30" t="s">
        <v>361</v>
      </c>
      <c r="S84" s="28">
        <v>50</v>
      </c>
      <c r="T84" s="28" t="s">
        <v>38</v>
      </c>
      <c r="U84" s="31">
        <v>8</v>
      </c>
      <c r="W84" t="s">
        <v>538</v>
      </c>
    </row>
    <row r="85" spans="1:23" x14ac:dyDescent="0.2">
      <c r="A85" s="27" t="s">
        <v>26</v>
      </c>
      <c r="B85" s="28" t="s">
        <v>105</v>
      </c>
      <c r="C85" s="28" t="s">
        <v>250</v>
      </c>
      <c r="D85" s="44">
        <v>1</v>
      </c>
      <c r="E85" s="45">
        <v>5.2910052910052907E-3</v>
      </c>
      <c r="F85" s="46">
        <v>1</v>
      </c>
      <c r="G85" s="45">
        <v>-9.1743119266055051E-3</v>
      </c>
      <c r="H85" s="56">
        <v>1</v>
      </c>
      <c r="I85" s="57">
        <v>7.7519379844961239E-3</v>
      </c>
      <c r="J85" s="58">
        <v>1</v>
      </c>
      <c r="K85" s="59">
        <v>7.7519379844961239E-3</v>
      </c>
      <c r="L85" s="29">
        <v>0</v>
      </c>
      <c r="M85" s="29">
        <v>0</v>
      </c>
      <c r="N85" s="46">
        <v>1</v>
      </c>
      <c r="O85" s="58">
        <v>1</v>
      </c>
      <c r="P85" s="30" t="s">
        <v>461</v>
      </c>
      <c r="Q85" s="30" t="s">
        <v>20</v>
      </c>
      <c r="R85" s="30" t="s">
        <v>361</v>
      </c>
      <c r="S85" s="28">
        <v>50</v>
      </c>
      <c r="T85" s="28" t="s">
        <v>38</v>
      </c>
      <c r="U85" s="31">
        <v>8</v>
      </c>
    </row>
    <row r="86" spans="1:23" x14ac:dyDescent="0.2">
      <c r="A86" s="27" t="s">
        <v>26</v>
      </c>
      <c r="B86" s="28" t="s">
        <v>105</v>
      </c>
      <c r="C86" s="28" t="s">
        <v>198</v>
      </c>
      <c r="D86" s="44">
        <v>0</v>
      </c>
      <c r="E86" s="45">
        <v>0</v>
      </c>
      <c r="F86" s="46">
        <v>0</v>
      </c>
      <c r="G86" s="45">
        <v>0</v>
      </c>
      <c r="H86" s="56">
        <v>1</v>
      </c>
      <c r="I86" s="57">
        <v>7.7519379844961239E-3</v>
      </c>
      <c r="J86" s="58">
        <v>1</v>
      </c>
      <c r="K86" s="59">
        <v>7.7519379844961239E-3</v>
      </c>
      <c r="L86" s="29">
        <v>0</v>
      </c>
      <c r="M86" s="29">
        <v>0</v>
      </c>
      <c r="N86" s="46">
        <v>0</v>
      </c>
      <c r="O86" s="58">
        <v>1</v>
      </c>
      <c r="P86" s="30" t="s">
        <v>461</v>
      </c>
      <c r="Q86" s="30" t="s">
        <v>20</v>
      </c>
      <c r="R86" s="30" t="s">
        <v>361</v>
      </c>
      <c r="S86" s="28">
        <v>50</v>
      </c>
      <c r="T86" s="28" t="s">
        <v>29</v>
      </c>
      <c r="U86" s="31">
        <v>8</v>
      </c>
      <c r="W86" t="s">
        <v>538</v>
      </c>
    </row>
    <row r="87" spans="1:23" x14ac:dyDescent="0.2">
      <c r="A87" s="27" t="s">
        <v>26</v>
      </c>
      <c r="B87" s="28" t="s">
        <v>105</v>
      </c>
      <c r="C87" s="28" t="s">
        <v>339</v>
      </c>
      <c r="D87" s="44">
        <v>0</v>
      </c>
      <c r="E87" s="45">
        <v>0</v>
      </c>
      <c r="F87" s="46">
        <v>0</v>
      </c>
      <c r="G87" s="45">
        <v>0</v>
      </c>
      <c r="H87" s="56">
        <v>1</v>
      </c>
      <c r="I87" s="57">
        <v>7.7519379844961239E-3</v>
      </c>
      <c r="J87" s="58">
        <v>1</v>
      </c>
      <c r="K87" s="59">
        <v>7.7519379844961239E-3</v>
      </c>
      <c r="L87" s="29">
        <v>0</v>
      </c>
      <c r="M87" s="29">
        <v>0</v>
      </c>
      <c r="N87" s="46">
        <v>0</v>
      </c>
      <c r="O87" s="58">
        <v>1</v>
      </c>
      <c r="P87" s="30" t="s">
        <v>461</v>
      </c>
      <c r="Q87" s="30" t="s">
        <v>20</v>
      </c>
      <c r="R87" s="30" t="s">
        <v>361</v>
      </c>
      <c r="S87" s="28">
        <v>50</v>
      </c>
      <c r="T87" s="28" t="s">
        <v>29</v>
      </c>
      <c r="U87" s="31">
        <v>8</v>
      </c>
    </row>
    <row r="88" spans="1:23" x14ac:dyDescent="0.2">
      <c r="A88" s="27" t="s">
        <v>26</v>
      </c>
      <c r="B88" s="28" t="s">
        <v>105</v>
      </c>
      <c r="C88" s="28" t="s">
        <v>261</v>
      </c>
      <c r="D88" s="44">
        <v>0</v>
      </c>
      <c r="E88" s="45">
        <v>0</v>
      </c>
      <c r="F88" s="46">
        <v>0</v>
      </c>
      <c r="G88" s="45">
        <v>0</v>
      </c>
      <c r="H88" s="56">
        <v>1</v>
      </c>
      <c r="I88" s="57">
        <v>7.7519379844961239E-3</v>
      </c>
      <c r="J88" s="58">
        <v>1</v>
      </c>
      <c r="K88" s="59">
        <v>7.7519379844961239E-3</v>
      </c>
      <c r="L88" s="29">
        <v>0</v>
      </c>
      <c r="M88" s="29">
        <v>0</v>
      </c>
      <c r="N88" s="46">
        <v>0</v>
      </c>
      <c r="O88" s="58">
        <v>1</v>
      </c>
      <c r="P88" s="30" t="s">
        <v>249</v>
      </c>
      <c r="Q88" s="30" t="s">
        <v>20</v>
      </c>
      <c r="R88" s="30" t="s">
        <v>361</v>
      </c>
      <c r="S88" s="28">
        <v>50</v>
      </c>
      <c r="T88" s="28" t="s">
        <v>38</v>
      </c>
      <c r="U88" s="31">
        <v>8</v>
      </c>
      <c r="W88" t="s">
        <v>538</v>
      </c>
    </row>
    <row r="89" spans="1:23" x14ac:dyDescent="0.2">
      <c r="A89" s="27" t="s">
        <v>26</v>
      </c>
      <c r="B89" s="28" t="s">
        <v>105</v>
      </c>
      <c r="C89" s="28" t="s">
        <v>106</v>
      </c>
      <c r="D89" s="44">
        <v>0</v>
      </c>
      <c r="E89" s="45">
        <v>0</v>
      </c>
      <c r="F89" s="46">
        <v>0</v>
      </c>
      <c r="G89" s="45">
        <v>0</v>
      </c>
      <c r="H89" s="56">
        <v>1</v>
      </c>
      <c r="I89" s="57">
        <v>7.7519379844961239E-3</v>
      </c>
      <c r="J89" s="58">
        <v>1</v>
      </c>
      <c r="K89" s="59">
        <v>7.7519379844961239E-3</v>
      </c>
      <c r="L89" s="29">
        <v>0</v>
      </c>
      <c r="M89" s="29">
        <v>0</v>
      </c>
      <c r="N89" s="46">
        <v>0</v>
      </c>
      <c r="O89" s="58">
        <v>1</v>
      </c>
      <c r="P89" s="30" t="s">
        <v>249</v>
      </c>
      <c r="Q89" s="30" t="s">
        <v>20</v>
      </c>
      <c r="R89" s="30" t="s">
        <v>361</v>
      </c>
      <c r="S89" s="28">
        <v>50</v>
      </c>
      <c r="T89" s="28" t="s">
        <v>38</v>
      </c>
      <c r="U89" s="31">
        <v>8</v>
      </c>
    </row>
    <row r="90" spans="1:23" x14ac:dyDescent="0.2">
      <c r="A90" s="27" t="s">
        <v>26</v>
      </c>
      <c r="B90" s="28" t="s">
        <v>105</v>
      </c>
      <c r="C90" s="28" t="s">
        <v>209</v>
      </c>
      <c r="D90" s="44">
        <v>0</v>
      </c>
      <c r="E90" s="45">
        <v>0</v>
      </c>
      <c r="F90" s="46">
        <v>0</v>
      </c>
      <c r="G90" s="45">
        <v>0</v>
      </c>
      <c r="H90" s="56">
        <v>1</v>
      </c>
      <c r="I90" s="57">
        <v>7.7519379844961239E-3</v>
      </c>
      <c r="J90" s="58">
        <v>1</v>
      </c>
      <c r="K90" s="59">
        <v>7.7519379844961239E-3</v>
      </c>
      <c r="L90" s="29">
        <v>0</v>
      </c>
      <c r="M90" s="29">
        <v>0</v>
      </c>
      <c r="N90" s="46">
        <v>0</v>
      </c>
      <c r="O90" s="58">
        <v>1</v>
      </c>
      <c r="P90" s="30" t="s">
        <v>249</v>
      </c>
      <c r="Q90" s="30" t="s">
        <v>20</v>
      </c>
      <c r="R90" s="30" t="s">
        <v>361</v>
      </c>
      <c r="S90" s="28">
        <v>50</v>
      </c>
      <c r="T90" s="28" t="s">
        <v>210</v>
      </c>
      <c r="U90" s="31">
        <v>8</v>
      </c>
      <c r="W90" t="s">
        <v>538</v>
      </c>
    </row>
    <row r="91" spans="1:23" x14ac:dyDescent="0.2">
      <c r="A91" s="27" t="s">
        <v>26</v>
      </c>
      <c r="B91" s="28" t="s">
        <v>105</v>
      </c>
      <c r="C91" s="28" t="s">
        <v>262</v>
      </c>
      <c r="D91" s="44">
        <v>0</v>
      </c>
      <c r="E91" s="45">
        <v>0</v>
      </c>
      <c r="F91" s="46">
        <v>0</v>
      </c>
      <c r="G91" s="45">
        <v>0</v>
      </c>
      <c r="H91" s="56">
        <v>1</v>
      </c>
      <c r="I91" s="57">
        <v>7.7519379844961239E-3</v>
      </c>
      <c r="J91" s="58">
        <v>1</v>
      </c>
      <c r="K91" s="59">
        <v>7.7519379844961239E-3</v>
      </c>
      <c r="L91" s="29">
        <v>0</v>
      </c>
      <c r="M91" s="29">
        <v>0</v>
      </c>
      <c r="N91" s="46">
        <v>0</v>
      </c>
      <c r="O91" s="58">
        <v>1</v>
      </c>
      <c r="P91" s="30" t="s">
        <v>249</v>
      </c>
      <c r="Q91" s="30" t="s">
        <v>20</v>
      </c>
      <c r="R91" s="30" t="s">
        <v>361</v>
      </c>
      <c r="S91" s="28">
        <v>50</v>
      </c>
      <c r="T91" s="28" t="s">
        <v>38</v>
      </c>
      <c r="U91" s="31">
        <v>8</v>
      </c>
    </row>
    <row r="92" spans="1:23" x14ac:dyDescent="0.2">
      <c r="A92" s="27" t="s">
        <v>26</v>
      </c>
      <c r="B92" s="28" t="s">
        <v>105</v>
      </c>
      <c r="C92" s="28" t="s">
        <v>451</v>
      </c>
      <c r="D92" s="44">
        <v>1</v>
      </c>
      <c r="E92" s="45">
        <v>5.2910052910052907E-3</v>
      </c>
      <c r="F92" s="46">
        <v>1</v>
      </c>
      <c r="G92" s="45">
        <v>-9.1743119266055051E-3</v>
      </c>
      <c r="H92" s="56">
        <v>1</v>
      </c>
      <c r="I92" s="57">
        <v>7.7519379844961239E-3</v>
      </c>
      <c r="J92" s="58">
        <v>1</v>
      </c>
      <c r="K92" s="59">
        <v>7.7519379844961239E-3</v>
      </c>
      <c r="L92" s="29">
        <v>0</v>
      </c>
      <c r="M92" s="29">
        <v>0</v>
      </c>
      <c r="N92" s="46">
        <v>1</v>
      </c>
      <c r="O92" s="58">
        <v>1</v>
      </c>
      <c r="P92" s="30" t="s">
        <v>249</v>
      </c>
      <c r="Q92" s="30" t="s">
        <v>20</v>
      </c>
      <c r="R92" s="30" t="s">
        <v>361</v>
      </c>
      <c r="S92" s="28">
        <v>50</v>
      </c>
      <c r="T92" s="28" t="s">
        <v>29</v>
      </c>
      <c r="U92" s="31">
        <v>8</v>
      </c>
      <c r="W92" t="s">
        <v>538</v>
      </c>
    </row>
    <row r="93" spans="1:23" x14ac:dyDescent="0.2">
      <c r="A93" s="27" t="s">
        <v>26</v>
      </c>
      <c r="B93" s="28" t="s">
        <v>105</v>
      </c>
      <c r="C93" s="28" t="s">
        <v>492</v>
      </c>
      <c r="D93" s="44">
        <v>0</v>
      </c>
      <c r="E93" s="45">
        <v>0</v>
      </c>
      <c r="F93" s="46">
        <v>0</v>
      </c>
      <c r="G93" s="45">
        <v>0</v>
      </c>
      <c r="H93" s="56">
        <v>1</v>
      </c>
      <c r="I93" s="57">
        <v>7.7519379844961239E-3</v>
      </c>
      <c r="J93" s="58">
        <v>1</v>
      </c>
      <c r="K93" s="59">
        <v>7.7519379844961239E-3</v>
      </c>
      <c r="L93" s="29">
        <v>0</v>
      </c>
      <c r="M93" s="29">
        <v>0</v>
      </c>
      <c r="N93" s="46">
        <v>0</v>
      </c>
      <c r="O93" s="58">
        <v>1</v>
      </c>
      <c r="P93" s="28" t="s">
        <v>493</v>
      </c>
      <c r="Q93" s="30" t="s">
        <v>20</v>
      </c>
      <c r="R93" s="30" t="s">
        <v>361</v>
      </c>
      <c r="S93" s="28">
        <v>50</v>
      </c>
      <c r="T93" s="28" t="s">
        <v>38</v>
      </c>
      <c r="U93" s="31">
        <v>8</v>
      </c>
    </row>
    <row r="94" spans="1:23" x14ac:dyDescent="0.2">
      <c r="A94" s="27" t="s">
        <v>26</v>
      </c>
      <c r="B94" s="28" t="s">
        <v>605</v>
      </c>
      <c r="C94" s="28" t="s">
        <v>468</v>
      </c>
      <c r="D94" s="44">
        <v>0</v>
      </c>
      <c r="E94" s="45">
        <v>0</v>
      </c>
      <c r="F94" s="46">
        <v>0</v>
      </c>
      <c r="G94" s="45">
        <v>0</v>
      </c>
      <c r="H94" s="56">
        <v>1</v>
      </c>
      <c r="I94" s="57">
        <v>7.7519379844961239E-3</v>
      </c>
      <c r="J94" s="58">
        <v>1</v>
      </c>
      <c r="K94" s="59">
        <v>7.7519379844961239E-3</v>
      </c>
      <c r="L94" s="29">
        <v>0</v>
      </c>
      <c r="M94" s="29">
        <v>0</v>
      </c>
      <c r="N94" s="46">
        <v>0</v>
      </c>
      <c r="O94" s="58">
        <v>1</v>
      </c>
      <c r="P94" s="30" t="s">
        <v>493</v>
      </c>
      <c r="Q94" s="30" t="s">
        <v>20</v>
      </c>
      <c r="R94" s="30" t="s">
        <v>361</v>
      </c>
      <c r="S94" s="28">
        <v>50</v>
      </c>
      <c r="T94" s="28" t="s">
        <v>29</v>
      </c>
      <c r="U94" s="31">
        <v>8</v>
      </c>
      <c r="W94" t="s">
        <v>538</v>
      </c>
    </row>
    <row r="95" spans="1:23" x14ac:dyDescent="0.2">
      <c r="A95" s="27" t="s">
        <v>26</v>
      </c>
      <c r="B95" s="28" t="s">
        <v>605</v>
      </c>
      <c r="C95" s="28" t="s">
        <v>362</v>
      </c>
      <c r="D95" s="44">
        <v>0</v>
      </c>
      <c r="E95" s="45">
        <v>0</v>
      </c>
      <c r="F95" s="46">
        <v>0</v>
      </c>
      <c r="G95" s="45">
        <v>0</v>
      </c>
      <c r="H95" s="56">
        <v>1</v>
      </c>
      <c r="I95" s="57">
        <v>7.7519379844961239E-3</v>
      </c>
      <c r="J95" s="58">
        <v>1</v>
      </c>
      <c r="K95" s="59">
        <v>7.7519379844961239E-3</v>
      </c>
      <c r="L95" s="29">
        <v>0</v>
      </c>
      <c r="M95" s="29">
        <v>0</v>
      </c>
      <c r="N95" s="46">
        <v>0</v>
      </c>
      <c r="O95" s="58">
        <v>1</v>
      </c>
      <c r="P95" s="30" t="s">
        <v>493</v>
      </c>
      <c r="Q95" s="30" t="s">
        <v>20</v>
      </c>
      <c r="R95" s="30" t="s">
        <v>361</v>
      </c>
      <c r="S95" s="28">
        <v>50</v>
      </c>
      <c r="T95" s="28" t="s">
        <v>29</v>
      </c>
      <c r="U95" s="31">
        <v>8</v>
      </c>
    </row>
    <row r="96" spans="1:23" x14ac:dyDescent="0.2">
      <c r="A96" s="27" t="s">
        <v>26</v>
      </c>
      <c r="B96" s="28" t="s">
        <v>605</v>
      </c>
      <c r="C96" s="28" t="s">
        <v>399</v>
      </c>
      <c r="D96" s="44">
        <v>1</v>
      </c>
      <c r="E96" s="45">
        <v>5.2910052910052907E-3</v>
      </c>
      <c r="F96" s="46">
        <v>1</v>
      </c>
      <c r="G96" s="45">
        <v>-9.1743119266055051E-3</v>
      </c>
      <c r="H96" s="56">
        <v>1</v>
      </c>
      <c r="I96" s="57">
        <v>7.7519379844961239E-3</v>
      </c>
      <c r="J96" s="58">
        <v>1</v>
      </c>
      <c r="K96" s="59">
        <v>7.7519379844961239E-3</v>
      </c>
      <c r="L96" s="29">
        <v>0</v>
      </c>
      <c r="M96" s="29">
        <v>0</v>
      </c>
      <c r="N96" s="46">
        <v>1</v>
      </c>
      <c r="O96" s="58">
        <v>1</v>
      </c>
      <c r="P96" s="28" t="s">
        <v>288</v>
      </c>
      <c r="Q96" s="30" t="s">
        <v>20</v>
      </c>
      <c r="R96" s="30" t="s">
        <v>361</v>
      </c>
      <c r="S96" s="28">
        <v>50</v>
      </c>
      <c r="T96" s="28" t="s">
        <v>38</v>
      </c>
      <c r="U96" s="31">
        <v>8</v>
      </c>
      <c r="W96" t="s">
        <v>538</v>
      </c>
    </row>
    <row r="97" spans="1:23" x14ac:dyDescent="0.2">
      <c r="A97" s="27" t="s">
        <v>26</v>
      </c>
      <c r="B97" s="28" t="s">
        <v>605</v>
      </c>
      <c r="C97" s="28" t="s">
        <v>207</v>
      </c>
      <c r="D97" s="44">
        <v>1</v>
      </c>
      <c r="E97" s="45">
        <v>5.2910052910052907E-3</v>
      </c>
      <c r="F97" s="46">
        <v>1</v>
      </c>
      <c r="G97" s="45">
        <v>-9.1743119266055051E-3</v>
      </c>
      <c r="H97" s="56">
        <v>1</v>
      </c>
      <c r="I97" s="57">
        <v>7.7519379844961239E-3</v>
      </c>
      <c r="J97" s="58">
        <v>1</v>
      </c>
      <c r="K97" s="59">
        <v>7.7519379844961239E-3</v>
      </c>
      <c r="L97" s="29">
        <v>0</v>
      </c>
      <c r="M97" s="29">
        <v>0</v>
      </c>
      <c r="N97" s="46">
        <v>1</v>
      </c>
      <c r="O97" s="58">
        <v>1</v>
      </c>
      <c r="P97" s="28" t="s">
        <v>288</v>
      </c>
      <c r="Q97" s="30" t="s">
        <v>20</v>
      </c>
      <c r="R97" s="30" t="s">
        <v>361</v>
      </c>
      <c r="S97" s="28">
        <v>50</v>
      </c>
      <c r="T97" s="28" t="s">
        <v>29</v>
      </c>
      <c r="U97" s="31">
        <v>8</v>
      </c>
    </row>
    <row r="98" spans="1:23" x14ac:dyDescent="0.2">
      <c r="A98" s="27" t="s">
        <v>26</v>
      </c>
      <c r="B98" s="28" t="s">
        <v>605</v>
      </c>
      <c r="C98" s="28" t="s">
        <v>417</v>
      </c>
      <c r="D98" s="44">
        <v>1</v>
      </c>
      <c r="E98" s="45">
        <v>5.2910052910052907E-3</v>
      </c>
      <c r="F98" s="46">
        <v>1</v>
      </c>
      <c r="G98" s="45">
        <v>-9.1743119266055051E-3</v>
      </c>
      <c r="H98" s="56">
        <v>1</v>
      </c>
      <c r="I98" s="57">
        <v>7.7519379844961239E-3</v>
      </c>
      <c r="J98" s="58">
        <v>1</v>
      </c>
      <c r="K98" s="59">
        <v>7.7519379844961239E-3</v>
      </c>
      <c r="L98" s="29">
        <v>0</v>
      </c>
      <c r="M98" s="29">
        <v>0</v>
      </c>
      <c r="N98" s="46">
        <v>1</v>
      </c>
      <c r="O98" s="58">
        <v>1</v>
      </c>
      <c r="P98" s="28" t="s">
        <v>288</v>
      </c>
      <c r="Q98" s="30" t="s">
        <v>20</v>
      </c>
      <c r="R98" s="30" t="s">
        <v>361</v>
      </c>
      <c r="S98" s="28">
        <v>50</v>
      </c>
      <c r="T98" s="28" t="s">
        <v>29</v>
      </c>
      <c r="U98" s="31">
        <v>8</v>
      </c>
      <c r="W98" t="s">
        <v>538</v>
      </c>
    </row>
    <row r="99" spans="1:23" x14ac:dyDescent="0.2">
      <c r="A99" s="27" t="s">
        <v>26</v>
      </c>
      <c r="B99" s="28" t="s">
        <v>605</v>
      </c>
      <c r="C99" s="28" t="s">
        <v>381</v>
      </c>
      <c r="D99" s="44">
        <v>1</v>
      </c>
      <c r="E99" s="45">
        <v>5.2910052910052907E-3</v>
      </c>
      <c r="F99" s="46">
        <v>1</v>
      </c>
      <c r="G99" s="45">
        <v>-9.1743119266055051E-3</v>
      </c>
      <c r="H99" s="56">
        <v>1</v>
      </c>
      <c r="I99" s="57">
        <v>7.7519379844961239E-3</v>
      </c>
      <c r="J99" s="58">
        <v>1</v>
      </c>
      <c r="K99" s="59">
        <v>7.7519379844961239E-3</v>
      </c>
      <c r="L99" s="29">
        <v>0</v>
      </c>
      <c r="M99" s="29">
        <v>0</v>
      </c>
      <c r="N99" s="46">
        <v>1</v>
      </c>
      <c r="O99" s="58">
        <v>1</v>
      </c>
      <c r="P99" s="28" t="s">
        <v>382</v>
      </c>
      <c r="Q99" s="32">
        <v>0.05</v>
      </c>
      <c r="R99" s="28" t="s">
        <v>384</v>
      </c>
      <c r="S99" s="28">
        <v>50</v>
      </c>
      <c r="T99" s="28" t="s">
        <v>29</v>
      </c>
      <c r="U99" s="31">
        <v>8</v>
      </c>
    </row>
    <row r="100" spans="1:23" x14ac:dyDescent="0.2">
      <c r="A100" s="27" t="s">
        <v>26</v>
      </c>
      <c r="B100" s="28" t="s">
        <v>605</v>
      </c>
      <c r="C100" s="28" t="s">
        <v>479</v>
      </c>
      <c r="D100" s="44">
        <v>1</v>
      </c>
      <c r="E100" s="45">
        <v>5.2910052910052907E-3</v>
      </c>
      <c r="F100" s="46">
        <v>1</v>
      </c>
      <c r="G100" s="45">
        <v>-9.1743119266055051E-3</v>
      </c>
      <c r="H100" s="56">
        <v>1</v>
      </c>
      <c r="I100" s="57">
        <v>7.7519379844961239E-3</v>
      </c>
      <c r="J100" s="58">
        <v>1</v>
      </c>
      <c r="K100" s="59">
        <v>7.7519379844961239E-3</v>
      </c>
      <c r="L100" s="29">
        <v>0</v>
      </c>
      <c r="M100" s="29">
        <v>0</v>
      </c>
      <c r="N100" s="46">
        <v>1</v>
      </c>
      <c r="O100" s="58">
        <v>1</v>
      </c>
      <c r="P100" s="28" t="s">
        <v>375</v>
      </c>
      <c r="Q100" s="30">
        <v>0.05</v>
      </c>
      <c r="R100" s="30" t="s">
        <v>384</v>
      </c>
      <c r="S100" s="28">
        <v>50</v>
      </c>
      <c r="T100" s="28" t="s">
        <v>38</v>
      </c>
      <c r="U100" s="31">
        <v>8</v>
      </c>
      <c r="W100" t="s">
        <v>538</v>
      </c>
    </row>
    <row r="101" spans="1:23" x14ac:dyDescent="0.2">
      <c r="A101" s="27" t="s">
        <v>26</v>
      </c>
      <c r="B101" s="28" t="s">
        <v>605</v>
      </c>
      <c r="C101" s="28" t="s">
        <v>410</v>
      </c>
      <c r="D101" s="44">
        <v>1</v>
      </c>
      <c r="E101" s="45">
        <v>5.2910052910052907E-3</v>
      </c>
      <c r="F101" s="46">
        <v>1</v>
      </c>
      <c r="G101" s="45">
        <v>-9.1743119266055051E-3</v>
      </c>
      <c r="H101" s="56">
        <v>1</v>
      </c>
      <c r="I101" s="57">
        <v>7.7519379844961239E-3</v>
      </c>
      <c r="J101" s="58">
        <v>1</v>
      </c>
      <c r="K101" s="59">
        <v>7.7519379844961239E-3</v>
      </c>
      <c r="L101" s="29">
        <v>0</v>
      </c>
      <c r="M101" s="29">
        <v>0</v>
      </c>
      <c r="N101" s="46">
        <v>1</v>
      </c>
      <c r="O101" s="58">
        <v>1</v>
      </c>
      <c r="P101" s="30" t="s">
        <v>375</v>
      </c>
      <c r="Q101" s="30">
        <v>0.05</v>
      </c>
      <c r="R101" s="30" t="s">
        <v>384</v>
      </c>
      <c r="S101" s="28">
        <v>50</v>
      </c>
      <c r="T101" s="28" t="s">
        <v>29</v>
      </c>
      <c r="U101" s="31">
        <v>8</v>
      </c>
    </row>
    <row r="102" spans="1:23" x14ac:dyDescent="0.2">
      <c r="A102" s="27" t="s">
        <v>26</v>
      </c>
      <c r="B102" s="28" t="s">
        <v>605</v>
      </c>
      <c r="C102" s="28" t="s">
        <v>199</v>
      </c>
      <c r="D102" s="44">
        <v>0</v>
      </c>
      <c r="E102" s="45">
        <v>0</v>
      </c>
      <c r="F102" s="46">
        <v>0</v>
      </c>
      <c r="G102" s="45">
        <v>0</v>
      </c>
      <c r="H102" s="56">
        <v>1</v>
      </c>
      <c r="I102" s="57">
        <v>7.7519379844961239E-3</v>
      </c>
      <c r="J102" s="58">
        <v>1</v>
      </c>
      <c r="K102" s="59">
        <v>7.7519379844961239E-3</v>
      </c>
      <c r="L102" s="29">
        <v>0</v>
      </c>
      <c r="M102" s="29">
        <v>0</v>
      </c>
      <c r="N102" s="46">
        <v>0</v>
      </c>
      <c r="O102" s="58">
        <v>1</v>
      </c>
      <c r="P102" s="30" t="s">
        <v>375</v>
      </c>
      <c r="Q102" s="30">
        <v>0.05</v>
      </c>
      <c r="R102" s="30" t="s">
        <v>384</v>
      </c>
      <c r="S102" s="28">
        <v>50</v>
      </c>
      <c r="T102" s="28" t="s">
        <v>38</v>
      </c>
      <c r="U102" s="31">
        <v>8</v>
      </c>
      <c r="W102" t="s">
        <v>538</v>
      </c>
    </row>
    <row r="103" spans="1:23" x14ac:dyDescent="0.2">
      <c r="A103" s="27" t="s">
        <v>26</v>
      </c>
      <c r="B103" s="28" t="s">
        <v>605</v>
      </c>
      <c r="C103" s="28" t="s">
        <v>606</v>
      </c>
      <c r="D103" s="44">
        <v>1</v>
      </c>
      <c r="E103" s="45">
        <v>5.2910052910052907E-3</v>
      </c>
      <c r="F103" s="46">
        <v>1</v>
      </c>
      <c r="G103" s="45">
        <v>-9.1743119266055051E-3</v>
      </c>
      <c r="H103" s="56">
        <v>1</v>
      </c>
      <c r="I103" s="57">
        <v>7.7519379844961239E-3</v>
      </c>
      <c r="J103" s="58">
        <v>1</v>
      </c>
      <c r="K103" s="59">
        <v>7.7519379844961239E-3</v>
      </c>
      <c r="L103" s="29">
        <v>0</v>
      </c>
      <c r="M103" s="29">
        <v>0</v>
      </c>
      <c r="N103" s="46">
        <v>1</v>
      </c>
      <c r="O103" s="58">
        <v>1</v>
      </c>
      <c r="P103" s="28" t="s">
        <v>288</v>
      </c>
      <c r="Q103" s="30">
        <v>0.05</v>
      </c>
      <c r="R103" s="30" t="s">
        <v>384</v>
      </c>
      <c r="S103" s="28">
        <v>50</v>
      </c>
      <c r="T103" s="28" t="s">
        <v>29</v>
      </c>
      <c r="U103" s="31">
        <v>8</v>
      </c>
    </row>
    <row r="104" spans="1:23" x14ac:dyDescent="0.2">
      <c r="A104" s="27" t="s">
        <v>26</v>
      </c>
      <c r="B104" s="28" t="s">
        <v>605</v>
      </c>
      <c r="C104" s="28" t="s">
        <v>607</v>
      </c>
      <c r="D104" s="44">
        <v>0</v>
      </c>
      <c r="E104" s="45">
        <v>0</v>
      </c>
      <c r="F104" s="46">
        <v>0</v>
      </c>
      <c r="G104" s="45">
        <v>0</v>
      </c>
      <c r="H104" s="56">
        <v>1</v>
      </c>
      <c r="I104" s="57">
        <v>7.7519379844961239E-3</v>
      </c>
      <c r="J104" s="58">
        <v>1</v>
      </c>
      <c r="K104" s="59">
        <v>7.7519379844961239E-3</v>
      </c>
      <c r="L104" s="29">
        <v>0</v>
      </c>
      <c r="M104" s="29">
        <v>0</v>
      </c>
      <c r="N104" s="46">
        <v>0</v>
      </c>
      <c r="O104" s="58">
        <v>1</v>
      </c>
      <c r="P104" s="30" t="s">
        <v>288</v>
      </c>
      <c r="Q104" s="30">
        <v>0.05</v>
      </c>
      <c r="R104" s="30" t="s">
        <v>384</v>
      </c>
      <c r="S104" s="28">
        <v>50</v>
      </c>
      <c r="T104" s="28" t="s">
        <v>104</v>
      </c>
      <c r="U104" s="31">
        <v>8</v>
      </c>
      <c r="W104" t="s">
        <v>538</v>
      </c>
    </row>
    <row r="105" spans="1:23" x14ac:dyDescent="0.2">
      <c r="A105" s="27" t="s">
        <v>26</v>
      </c>
      <c r="B105" s="28" t="s">
        <v>605</v>
      </c>
      <c r="C105" s="28" t="s">
        <v>608</v>
      </c>
      <c r="D105" s="44">
        <v>0</v>
      </c>
      <c r="E105" s="45">
        <v>0</v>
      </c>
      <c r="F105" s="46">
        <v>0</v>
      </c>
      <c r="G105" s="45">
        <v>0</v>
      </c>
      <c r="H105" s="56">
        <v>1</v>
      </c>
      <c r="I105" s="57">
        <v>7.7519379844961239E-3</v>
      </c>
      <c r="J105" s="58">
        <v>1</v>
      </c>
      <c r="K105" s="59">
        <v>7.7519379844961239E-3</v>
      </c>
      <c r="L105" s="29">
        <v>0</v>
      </c>
      <c r="M105" s="29">
        <v>0</v>
      </c>
      <c r="N105" s="46">
        <v>0</v>
      </c>
      <c r="O105" s="58">
        <v>1</v>
      </c>
      <c r="P105" s="30" t="s">
        <v>288</v>
      </c>
      <c r="Q105" s="30">
        <v>0.05</v>
      </c>
      <c r="R105" s="30" t="s">
        <v>384</v>
      </c>
      <c r="S105" s="28">
        <v>50</v>
      </c>
      <c r="T105" s="28" t="s">
        <v>29</v>
      </c>
      <c r="U105" s="31">
        <v>8</v>
      </c>
    </row>
    <row r="106" spans="1:23" x14ac:dyDescent="0.2">
      <c r="A106" s="27" t="s">
        <v>26</v>
      </c>
      <c r="B106" s="28" t="s">
        <v>605</v>
      </c>
      <c r="C106" s="28" t="s">
        <v>609</v>
      </c>
      <c r="D106" s="44">
        <v>0</v>
      </c>
      <c r="E106" s="45">
        <v>0</v>
      </c>
      <c r="F106" s="46">
        <v>0</v>
      </c>
      <c r="G106" s="45">
        <v>0</v>
      </c>
      <c r="H106" s="56">
        <v>1</v>
      </c>
      <c r="I106" s="57">
        <v>7.7519379844961239E-3</v>
      </c>
      <c r="J106" s="58">
        <v>1</v>
      </c>
      <c r="K106" s="59">
        <v>7.7519379844961239E-3</v>
      </c>
      <c r="L106" s="29">
        <v>0</v>
      </c>
      <c r="M106" s="29">
        <v>0</v>
      </c>
      <c r="N106" s="46">
        <v>0</v>
      </c>
      <c r="O106" s="58">
        <v>1</v>
      </c>
      <c r="P106" s="30" t="s">
        <v>288</v>
      </c>
      <c r="Q106" s="30">
        <v>0.05</v>
      </c>
      <c r="R106" s="30" t="s">
        <v>384</v>
      </c>
      <c r="S106" s="28">
        <v>50</v>
      </c>
      <c r="T106" s="28" t="s">
        <v>29</v>
      </c>
      <c r="U106" s="31">
        <v>8</v>
      </c>
      <c r="W106" t="s">
        <v>538</v>
      </c>
    </row>
    <row r="107" spans="1:23" x14ac:dyDescent="0.2">
      <c r="A107" s="27" t="s">
        <v>26</v>
      </c>
      <c r="B107" s="28" t="s">
        <v>605</v>
      </c>
      <c r="C107" s="28" t="s">
        <v>610</v>
      </c>
      <c r="D107" s="44">
        <v>0</v>
      </c>
      <c r="E107" s="45">
        <v>0</v>
      </c>
      <c r="F107" s="46">
        <v>0</v>
      </c>
      <c r="G107" s="45">
        <v>0</v>
      </c>
      <c r="H107" s="56">
        <v>1</v>
      </c>
      <c r="I107" s="57">
        <v>7.7519379844961239E-3</v>
      </c>
      <c r="J107" s="58">
        <v>1</v>
      </c>
      <c r="K107" s="59">
        <v>7.7519379844961239E-3</v>
      </c>
      <c r="L107" s="29">
        <v>0</v>
      </c>
      <c r="M107" s="29">
        <v>0</v>
      </c>
      <c r="N107" s="46">
        <v>0</v>
      </c>
      <c r="O107" s="58">
        <v>1</v>
      </c>
      <c r="P107" s="30" t="s">
        <v>288</v>
      </c>
      <c r="Q107" s="30">
        <v>0.05</v>
      </c>
      <c r="R107" s="30" t="s">
        <v>384</v>
      </c>
      <c r="S107" s="28">
        <v>50</v>
      </c>
      <c r="T107" s="28" t="s">
        <v>29</v>
      </c>
      <c r="U107" s="31">
        <v>8</v>
      </c>
    </row>
    <row r="108" spans="1:23" x14ac:dyDescent="0.2">
      <c r="A108" s="27" t="s">
        <v>26</v>
      </c>
      <c r="B108" s="28" t="s">
        <v>605</v>
      </c>
      <c r="C108" s="28" t="s">
        <v>611</v>
      </c>
      <c r="D108" s="44">
        <v>0</v>
      </c>
      <c r="E108" s="45">
        <v>0</v>
      </c>
      <c r="F108" s="46">
        <v>0</v>
      </c>
      <c r="G108" s="45">
        <v>0</v>
      </c>
      <c r="H108" s="56">
        <v>1</v>
      </c>
      <c r="I108" s="57">
        <v>7.7519379844961239E-3</v>
      </c>
      <c r="J108" s="58">
        <v>1</v>
      </c>
      <c r="K108" s="59">
        <v>7.7519379844961239E-3</v>
      </c>
      <c r="L108" s="29">
        <v>0</v>
      </c>
      <c r="M108" s="29">
        <v>0</v>
      </c>
      <c r="N108" s="46">
        <v>0</v>
      </c>
      <c r="O108" s="58">
        <v>1</v>
      </c>
      <c r="P108" s="30" t="s">
        <v>288</v>
      </c>
      <c r="Q108" s="30">
        <v>0.05</v>
      </c>
      <c r="R108" s="30" t="s">
        <v>384</v>
      </c>
      <c r="S108" s="28">
        <v>50</v>
      </c>
      <c r="T108" s="28" t="s">
        <v>38</v>
      </c>
      <c r="U108" s="31">
        <v>8</v>
      </c>
      <c r="W108" t="s">
        <v>538</v>
      </c>
    </row>
    <row r="109" spans="1:23" x14ac:dyDescent="0.2">
      <c r="A109" s="27" t="s">
        <v>26</v>
      </c>
      <c r="B109" s="28" t="s">
        <v>605</v>
      </c>
      <c r="C109" s="28" t="s">
        <v>612</v>
      </c>
      <c r="D109" s="44">
        <v>0</v>
      </c>
      <c r="E109" s="45">
        <v>0</v>
      </c>
      <c r="F109" s="46">
        <v>0</v>
      </c>
      <c r="G109" s="45">
        <v>0</v>
      </c>
      <c r="H109" s="56">
        <v>1</v>
      </c>
      <c r="I109" s="57">
        <v>7.7519379844961239E-3</v>
      </c>
      <c r="J109" s="58">
        <v>1</v>
      </c>
      <c r="K109" s="59">
        <v>7.7519379844961239E-3</v>
      </c>
      <c r="L109" s="29">
        <v>0</v>
      </c>
      <c r="M109" s="29">
        <v>0</v>
      </c>
      <c r="N109" s="46">
        <v>0</v>
      </c>
      <c r="O109" s="58">
        <v>1</v>
      </c>
      <c r="P109" s="30" t="s">
        <v>288</v>
      </c>
      <c r="Q109" s="30">
        <v>0.05</v>
      </c>
      <c r="R109" s="30" t="s">
        <v>384</v>
      </c>
      <c r="S109" s="28">
        <v>50</v>
      </c>
      <c r="T109" s="28" t="s">
        <v>29</v>
      </c>
      <c r="U109" s="31">
        <v>8</v>
      </c>
    </row>
    <row r="110" spans="1:23" x14ac:dyDescent="0.2">
      <c r="A110" s="27" t="s">
        <v>26</v>
      </c>
      <c r="B110" s="28" t="s">
        <v>605</v>
      </c>
      <c r="C110" s="28" t="s">
        <v>613</v>
      </c>
      <c r="D110" s="44">
        <v>0</v>
      </c>
      <c r="E110" s="45">
        <v>0</v>
      </c>
      <c r="F110" s="46">
        <v>0</v>
      </c>
      <c r="G110" s="45">
        <v>0</v>
      </c>
      <c r="H110" s="56">
        <v>1</v>
      </c>
      <c r="I110" s="57">
        <v>7.7519379844961239E-3</v>
      </c>
      <c r="J110" s="58">
        <v>1</v>
      </c>
      <c r="K110" s="59">
        <v>7.7519379844961239E-3</v>
      </c>
      <c r="L110" s="29">
        <v>0</v>
      </c>
      <c r="M110" s="29">
        <v>0</v>
      </c>
      <c r="N110" s="46">
        <v>0</v>
      </c>
      <c r="O110" s="58">
        <v>1</v>
      </c>
      <c r="P110" s="30" t="s">
        <v>288</v>
      </c>
      <c r="Q110" s="30">
        <v>0.05</v>
      </c>
      <c r="R110" s="30" t="s">
        <v>384</v>
      </c>
      <c r="S110" s="28">
        <v>50</v>
      </c>
      <c r="T110" s="28" t="s">
        <v>38</v>
      </c>
      <c r="U110" s="31">
        <v>8</v>
      </c>
      <c r="W110" t="s">
        <v>538</v>
      </c>
    </row>
    <row r="111" spans="1:23" x14ac:dyDescent="0.2">
      <c r="A111" s="27" t="s">
        <v>26</v>
      </c>
      <c r="B111" s="28" t="s">
        <v>605</v>
      </c>
      <c r="C111" s="28" t="s">
        <v>614</v>
      </c>
      <c r="D111" s="44">
        <v>0</v>
      </c>
      <c r="E111" s="45">
        <v>0</v>
      </c>
      <c r="F111" s="46">
        <v>0</v>
      </c>
      <c r="G111" s="45">
        <v>0</v>
      </c>
      <c r="H111" s="56">
        <v>1</v>
      </c>
      <c r="I111" s="57">
        <v>7.7519379844961239E-3</v>
      </c>
      <c r="J111" s="58">
        <v>1</v>
      </c>
      <c r="K111" s="59">
        <v>7.7519379844961239E-3</v>
      </c>
      <c r="L111" s="29">
        <v>0</v>
      </c>
      <c r="M111" s="29">
        <v>0</v>
      </c>
      <c r="N111" s="46">
        <v>0</v>
      </c>
      <c r="O111" s="58">
        <v>1</v>
      </c>
      <c r="P111" s="30" t="s">
        <v>288</v>
      </c>
      <c r="Q111" s="30">
        <v>0.05</v>
      </c>
      <c r="R111" s="30" t="s">
        <v>384</v>
      </c>
      <c r="S111" s="28">
        <v>50</v>
      </c>
      <c r="T111" s="28" t="s">
        <v>38</v>
      </c>
      <c r="U111" s="31">
        <v>8</v>
      </c>
    </row>
    <row r="112" spans="1:23" x14ac:dyDescent="0.2">
      <c r="A112" s="27" t="s">
        <v>26</v>
      </c>
      <c r="B112" s="28" t="s">
        <v>605</v>
      </c>
      <c r="C112" s="28" t="s">
        <v>615</v>
      </c>
      <c r="D112" s="44">
        <v>0</v>
      </c>
      <c r="E112" s="45">
        <v>0</v>
      </c>
      <c r="F112" s="46">
        <v>0</v>
      </c>
      <c r="G112" s="45">
        <v>0</v>
      </c>
      <c r="H112" s="56">
        <v>1</v>
      </c>
      <c r="I112" s="57">
        <v>7.7519379844961239E-3</v>
      </c>
      <c r="J112" s="58">
        <v>1</v>
      </c>
      <c r="K112" s="59">
        <v>7.7519379844961239E-3</v>
      </c>
      <c r="L112" s="29">
        <v>0</v>
      </c>
      <c r="M112" s="29">
        <v>0</v>
      </c>
      <c r="N112" s="46">
        <v>0</v>
      </c>
      <c r="O112" s="58">
        <v>1</v>
      </c>
      <c r="P112" s="30" t="s">
        <v>288</v>
      </c>
      <c r="Q112" s="30">
        <v>0.05</v>
      </c>
      <c r="R112" s="30" t="s">
        <v>384</v>
      </c>
      <c r="S112" s="28">
        <v>50</v>
      </c>
      <c r="T112" s="28" t="s">
        <v>38</v>
      </c>
      <c r="U112" s="31">
        <v>8</v>
      </c>
      <c r="W112" t="s">
        <v>538</v>
      </c>
    </row>
    <row r="113" spans="1:23" x14ac:dyDescent="0.2">
      <c r="A113" s="27" t="s">
        <v>26</v>
      </c>
      <c r="B113" s="28" t="s">
        <v>605</v>
      </c>
      <c r="C113" s="28" t="s">
        <v>616</v>
      </c>
      <c r="D113" s="44">
        <v>0</v>
      </c>
      <c r="E113" s="45">
        <v>0</v>
      </c>
      <c r="F113" s="46">
        <v>0</v>
      </c>
      <c r="G113" s="45">
        <v>0</v>
      </c>
      <c r="H113" s="56">
        <v>1</v>
      </c>
      <c r="I113" s="57">
        <v>7.7519379844961239E-3</v>
      </c>
      <c r="J113" s="58">
        <v>1</v>
      </c>
      <c r="K113" s="59">
        <v>7.7519379844961239E-3</v>
      </c>
      <c r="L113" s="29">
        <v>0</v>
      </c>
      <c r="M113" s="29">
        <v>0</v>
      </c>
      <c r="N113" s="46">
        <v>0</v>
      </c>
      <c r="O113" s="58">
        <v>1</v>
      </c>
      <c r="P113" s="30" t="s">
        <v>288</v>
      </c>
      <c r="Q113" s="30">
        <v>0.05</v>
      </c>
      <c r="R113" s="30" t="s">
        <v>384</v>
      </c>
      <c r="S113" s="28">
        <v>50</v>
      </c>
      <c r="T113" s="28" t="s">
        <v>38</v>
      </c>
      <c r="U113" s="31">
        <v>8</v>
      </c>
    </row>
    <row r="114" spans="1:23" x14ac:dyDescent="0.2">
      <c r="A114" s="27" t="s">
        <v>26</v>
      </c>
      <c r="B114" s="28" t="s">
        <v>617</v>
      </c>
      <c r="C114" s="28" t="s">
        <v>418</v>
      </c>
      <c r="D114" s="44">
        <v>1</v>
      </c>
      <c r="E114" s="45">
        <v>5.2910052910052907E-3</v>
      </c>
      <c r="F114" s="46">
        <v>1</v>
      </c>
      <c r="G114" s="45">
        <v>-9.1743119266055051E-3</v>
      </c>
      <c r="H114" s="56">
        <v>1</v>
      </c>
      <c r="I114" s="57">
        <v>7.7519379844961239E-3</v>
      </c>
      <c r="J114" s="58">
        <v>1</v>
      </c>
      <c r="K114" s="59">
        <v>7.7519379844961239E-3</v>
      </c>
      <c r="L114" s="29">
        <v>0</v>
      </c>
      <c r="M114" s="29">
        <v>0</v>
      </c>
      <c r="N114" s="46">
        <v>1</v>
      </c>
      <c r="O114" s="58">
        <v>1</v>
      </c>
      <c r="P114" s="28" t="s">
        <v>419</v>
      </c>
      <c r="Q114" s="30">
        <v>0.05</v>
      </c>
      <c r="R114" s="30" t="s">
        <v>384</v>
      </c>
      <c r="S114" s="28">
        <v>50</v>
      </c>
      <c r="T114" s="28" t="s">
        <v>29</v>
      </c>
      <c r="U114" s="31">
        <v>8</v>
      </c>
      <c r="W114" t="s">
        <v>538</v>
      </c>
    </row>
    <row r="115" spans="1:23" x14ac:dyDescent="0.2">
      <c r="A115" s="27" t="s">
        <v>26</v>
      </c>
      <c r="B115" s="28" t="s">
        <v>619</v>
      </c>
      <c r="C115" s="28" t="s">
        <v>236</v>
      </c>
      <c r="D115" s="44">
        <v>0</v>
      </c>
      <c r="E115" s="45">
        <v>0</v>
      </c>
      <c r="F115" s="46">
        <v>0</v>
      </c>
      <c r="G115" s="45">
        <v>0</v>
      </c>
      <c r="H115" s="56">
        <v>1</v>
      </c>
      <c r="I115" s="57">
        <v>7.7519379844961239E-3</v>
      </c>
      <c r="J115" s="58">
        <v>1</v>
      </c>
      <c r="K115" s="59">
        <v>7.7519379844961239E-3</v>
      </c>
      <c r="L115" s="29">
        <v>0</v>
      </c>
      <c r="M115" s="29">
        <v>0</v>
      </c>
      <c r="N115" s="46">
        <v>0</v>
      </c>
      <c r="O115" s="58">
        <v>1</v>
      </c>
      <c r="P115" s="30" t="s">
        <v>419</v>
      </c>
      <c r="Q115" s="30">
        <v>0.05</v>
      </c>
      <c r="R115" s="30" t="s">
        <v>384</v>
      </c>
      <c r="S115" s="28">
        <v>50</v>
      </c>
      <c r="T115" s="28" t="s">
        <v>38</v>
      </c>
      <c r="U115" s="31">
        <v>8</v>
      </c>
    </row>
    <row r="116" spans="1:23" x14ac:dyDescent="0.2">
      <c r="A116" s="27" t="s">
        <v>26</v>
      </c>
      <c r="B116" s="28" t="s">
        <v>621</v>
      </c>
      <c r="C116" s="28" t="s">
        <v>341</v>
      </c>
      <c r="D116" s="44">
        <v>0</v>
      </c>
      <c r="E116" s="45">
        <v>0</v>
      </c>
      <c r="F116" s="46">
        <v>0</v>
      </c>
      <c r="G116" s="45">
        <v>0</v>
      </c>
      <c r="H116" s="56">
        <v>1</v>
      </c>
      <c r="I116" s="57">
        <v>7.7519379844961239E-3</v>
      </c>
      <c r="J116" s="58">
        <v>1</v>
      </c>
      <c r="K116" s="59">
        <v>7.7519379844961239E-3</v>
      </c>
      <c r="L116" s="29">
        <v>0</v>
      </c>
      <c r="M116" s="29">
        <v>0</v>
      </c>
      <c r="N116" s="46">
        <v>0</v>
      </c>
      <c r="O116" s="58">
        <v>1</v>
      </c>
      <c r="P116" s="30" t="s">
        <v>419</v>
      </c>
      <c r="Q116" s="30">
        <v>0.05</v>
      </c>
      <c r="R116" s="30" t="s">
        <v>384</v>
      </c>
      <c r="S116" s="28">
        <v>50</v>
      </c>
      <c r="T116" s="28" t="s">
        <v>29</v>
      </c>
      <c r="U116" s="31">
        <v>8</v>
      </c>
      <c r="W116" t="s">
        <v>538</v>
      </c>
    </row>
    <row r="117" spans="1:23" x14ac:dyDescent="0.2">
      <c r="A117" s="27" t="s">
        <v>26</v>
      </c>
      <c r="B117" s="28" t="s">
        <v>219</v>
      </c>
      <c r="C117" s="28" t="s">
        <v>220</v>
      </c>
      <c r="D117" s="44">
        <v>1</v>
      </c>
      <c r="E117" s="45">
        <v>5.2910052910052907E-3</v>
      </c>
      <c r="F117" s="46">
        <v>1</v>
      </c>
      <c r="G117" s="45">
        <v>-9.1743119266055051E-3</v>
      </c>
      <c r="H117" s="56">
        <v>1</v>
      </c>
      <c r="I117" s="57">
        <v>7.7519379844961239E-3</v>
      </c>
      <c r="J117" s="58">
        <v>1</v>
      </c>
      <c r="K117" s="59">
        <v>7.7519379844961239E-3</v>
      </c>
      <c r="L117" s="29">
        <v>0</v>
      </c>
      <c r="M117" s="29">
        <v>0</v>
      </c>
      <c r="N117" s="46">
        <v>1</v>
      </c>
      <c r="O117" s="58">
        <v>1</v>
      </c>
      <c r="P117" s="30" t="s">
        <v>419</v>
      </c>
      <c r="Q117" s="30">
        <v>0.05</v>
      </c>
      <c r="R117" s="30" t="s">
        <v>384</v>
      </c>
      <c r="S117" s="28">
        <v>50</v>
      </c>
      <c r="T117" s="28" t="s">
        <v>38</v>
      </c>
      <c r="U117" s="31">
        <v>8</v>
      </c>
    </row>
    <row r="118" spans="1:23" x14ac:dyDescent="0.2">
      <c r="A118" s="27" t="s">
        <v>26</v>
      </c>
      <c r="B118" s="28" t="s">
        <v>625</v>
      </c>
      <c r="C118" s="28" t="s">
        <v>247</v>
      </c>
      <c r="D118" s="44">
        <v>1</v>
      </c>
      <c r="E118" s="45">
        <v>5.2910052910052907E-3</v>
      </c>
      <c r="F118" s="46">
        <v>1</v>
      </c>
      <c r="G118" s="45">
        <v>-9.1743119266055051E-3</v>
      </c>
      <c r="H118" s="56">
        <v>1</v>
      </c>
      <c r="I118" s="57">
        <v>7.7519379844961239E-3</v>
      </c>
      <c r="J118" s="58">
        <v>1</v>
      </c>
      <c r="K118" s="59">
        <v>7.7519379844961239E-3</v>
      </c>
      <c r="L118" s="29">
        <v>0</v>
      </c>
      <c r="M118" s="29">
        <v>0</v>
      </c>
      <c r="N118" s="46">
        <v>1</v>
      </c>
      <c r="O118" s="58">
        <v>1</v>
      </c>
      <c r="P118" s="30" t="s">
        <v>253</v>
      </c>
      <c r="Q118" s="30">
        <v>0.05</v>
      </c>
      <c r="R118" s="30" t="s">
        <v>384</v>
      </c>
      <c r="S118" s="28">
        <v>50</v>
      </c>
      <c r="T118" s="28" t="s">
        <v>38</v>
      </c>
      <c r="U118" s="31">
        <v>8</v>
      </c>
      <c r="W118" t="s">
        <v>538</v>
      </c>
    </row>
    <row r="119" spans="1:23" x14ac:dyDescent="0.2">
      <c r="A119" s="27" t="s">
        <v>26</v>
      </c>
      <c r="B119" s="28" t="s">
        <v>629</v>
      </c>
      <c r="C119" s="28" t="s">
        <v>353</v>
      </c>
      <c r="D119" s="44">
        <v>1</v>
      </c>
      <c r="E119" s="45">
        <v>5.2910052910052907E-3</v>
      </c>
      <c r="F119" s="46">
        <v>1</v>
      </c>
      <c r="G119" s="45">
        <v>-9.1743119266055051E-3</v>
      </c>
      <c r="H119" s="56">
        <v>1</v>
      </c>
      <c r="I119" s="57">
        <v>7.7519379844961239E-3</v>
      </c>
      <c r="J119" s="58">
        <v>1</v>
      </c>
      <c r="K119" s="59">
        <v>7.7519379844961239E-3</v>
      </c>
      <c r="L119" s="29">
        <v>0</v>
      </c>
      <c r="M119" s="29">
        <v>0</v>
      </c>
      <c r="N119" s="46">
        <v>1</v>
      </c>
      <c r="O119" s="58">
        <v>1</v>
      </c>
      <c r="P119" s="28" t="s">
        <v>349</v>
      </c>
      <c r="Q119" s="30">
        <v>0.05</v>
      </c>
      <c r="R119" s="30" t="s">
        <v>384</v>
      </c>
      <c r="S119" s="28">
        <v>600</v>
      </c>
      <c r="T119" s="28" t="s">
        <v>274</v>
      </c>
      <c r="U119" s="31">
        <v>8</v>
      </c>
    </row>
    <row r="120" spans="1:23" x14ac:dyDescent="0.2">
      <c r="A120" s="27" t="s">
        <v>26</v>
      </c>
      <c r="B120" s="28" t="s">
        <v>629</v>
      </c>
      <c r="C120" s="28" t="s">
        <v>390</v>
      </c>
      <c r="D120" s="44">
        <v>1</v>
      </c>
      <c r="E120" s="45">
        <v>5.2910052910052907E-3</v>
      </c>
      <c r="F120" s="46">
        <v>1</v>
      </c>
      <c r="G120" s="45">
        <v>-9.1743119266055051E-3</v>
      </c>
      <c r="H120" s="56">
        <v>1</v>
      </c>
      <c r="I120" s="57">
        <v>7.7519379844961239E-3</v>
      </c>
      <c r="J120" s="58">
        <v>1</v>
      </c>
      <c r="K120" s="59">
        <v>7.7519379844961239E-3</v>
      </c>
      <c r="L120" s="29">
        <v>0</v>
      </c>
      <c r="M120" s="29">
        <v>0</v>
      </c>
      <c r="N120" s="46">
        <v>1</v>
      </c>
      <c r="O120" s="58">
        <v>1</v>
      </c>
      <c r="P120" s="28" t="s">
        <v>349</v>
      </c>
      <c r="Q120" s="30">
        <v>0.05</v>
      </c>
      <c r="R120" s="30" t="s">
        <v>384</v>
      </c>
      <c r="S120" s="28">
        <v>600</v>
      </c>
      <c r="T120" s="28" t="s">
        <v>274</v>
      </c>
      <c r="U120" s="31">
        <v>8</v>
      </c>
      <c r="W120" t="s">
        <v>538</v>
      </c>
    </row>
    <row r="121" spans="1:23" x14ac:dyDescent="0.2">
      <c r="A121" s="27" t="s">
        <v>26</v>
      </c>
      <c r="B121" s="28" t="s">
        <v>629</v>
      </c>
      <c r="C121" s="28" t="s">
        <v>348</v>
      </c>
      <c r="D121" s="44">
        <v>1</v>
      </c>
      <c r="E121" s="45">
        <v>5.2910052910052907E-3</v>
      </c>
      <c r="F121" s="46">
        <v>1</v>
      </c>
      <c r="G121" s="45">
        <v>-9.1743119266055051E-3</v>
      </c>
      <c r="H121" s="56">
        <v>1</v>
      </c>
      <c r="I121" s="57">
        <v>7.7519379844961239E-3</v>
      </c>
      <c r="J121" s="58">
        <v>1</v>
      </c>
      <c r="K121" s="59">
        <v>7.7519379844961239E-3</v>
      </c>
      <c r="L121" s="29">
        <v>0</v>
      </c>
      <c r="M121" s="29">
        <v>0</v>
      </c>
      <c r="N121" s="46">
        <v>1</v>
      </c>
      <c r="O121" s="58">
        <v>1</v>
      </c>
      <c r="P121" s="28" t="s">
        <v>349</v>
      </c>
      <c r="Q121" s="30">
        <v>0.05</v>
      </c>
      <c r="R121" s="30" t="s">
        <v>384</v>
      </c>
      <c r="S121" s="28">
        <v>600</v>
      </c>
      <c r="T121" s="28" t="s">
        <v>274</v>
      </c>
      <c r="U121" s="31">
        <v>8</v>
      </c>
    </row>
    <row r="122" spans="1:23" x14ac:dyDescent="0.2">
      <c r="A122" s="27" t="s">
        <v>26</v>
      </c>
      <c r="B122" s="28" t="s">
        <v>629</v>
      </c>
      <c r="C122" s="28" t="s">
        <v>465</v>
      </c>
      <c r="D122" s="44">
        <v>1</v>
      </c>
      <c r="E122" s="45">
        <v>5.2910052910052907E-3</v>
      </c>
      <c r="F122" s="46">
        <v>1</v>
      </c>
      <c r="G122" s="45">
        <v>-9.1743119266055051E-3</v>
      </c>
      <c r="H122" s="56">
        <v>1</v>
      </c>
      <c r="I122" s="57">
        <v>7.7519379844961239E-3</v>
      </c>
      <c r="J122" s="58">
        <v>1</v>
      </c>
      <c r="K122" s="59">
        <v>7.7519379844961239E-3</v>
      </c>
      <c r="L122" s="29">
        <v>0</v>
      </c>
      <c r="M122" s="29">
        <v>0</v>
      </c>
      <c r="N122" s="46">
        <v>1</v>
      </c>
      <c r="O122" s="58">
        <v>1</v>
      </c>
      <c r="P122" s="28" t="s">
        <v>349</v>
      </c>
      <c r="Q122" s="30">
        <v>0.05</v>
      </c>
      <c r="R122" s="30" t="s">
        <v>384</v>
      </c>
      <c r="S122" s="28">
        <v>600</v>
      </c>
      <c r="T122" s="28" t="s">
        <v>274</v>
      </c>
      <c r="U122" s="31">
        <v>8</v>
      </c>
      <c r="W122" t="s">
        <v>538</v>
      </c>
    </row>
    <row r="123" spans="1:23" x14ac:dyDescent="0.2">
      <c r="A123" s="27" t="s">
        <v>26</v>
      </c>
      <c r="B123" s="28" t="s">
        <v>629</v>
      </c>
      <c r="C123" s="28" t="s">
        <v>464</v>
      </c>
      <c r="D123" s="44">
        <v>-2</v>
      </c>
      <c r="E123" s="45">
        <v>-1.0582010582010581E-2</v>
      </c>
      <c r="F123" s="46">
        <v>-300</v>
      </c>
      <c r="G123" s="45">
        <v>2.7522935779816513</v>
      </c>
      <c r="H123" s="56">
        <v>1</v>
      </c>
      <c r="I123" s="57">
        <v>7.7519379844961239E-3</v>
      </c>
      <c r="J123" s="58">
        <v>1</v>
      </c>
      <c r="K123" s="59">
        <v>7.7519379844961239E-3</v>
      </c>
      <c r="L123" s="29">
        <v>-150</v>
      </c>
      <c r="M123" s="29">
        <v>-100.33333333333334</v>
      </c>
      <c r="N123" s="46">
        <v>150</v>
      </c>
      <c r="O123" s="58">
        <v>1</v>
      </c>
      <c r="P123" s="28" t="s">
        <v>349</v>
      </c>
      <c r="Q123" s="30">
        <v>0.05</v>
      </c>
      <c r="R123" s="30" t="s">
        <v>384</v>
      </c>
      <c r="S123" s="28">
        <v>600</v>
      </c>
      <c r="T123" s="28" t="s">
        <v>274</v>
      </c>
      <c r="U123" s="31">
        <v>8</v>
      </c>
    </row>
    <row r="124" spans="1:23" x14ac:dyDescent="0.2">
      <c r="A124" s="27" t="s">
        <v>26</v>
      </c>
      <c r="B124" s="28" t="s">
        <v>629</v>
      </c>
      <c r="C124" s="28" t="s">
        <v>379</v>
      </c>
      <c r="D124" s="44">
        <v>0</v>
      </c>
      <c r="E124" s="45">
        <v>0</v>
      </c>
      <c r="F124" s="46">
        <v>0</v>
      </c>
      <c r="G124" s="45">
        <v>0</v>
      </c>
      <c r="H124" s="56">
        <v>1</v>
      </c>
      <c r="I124" s="57">
        <v>7.7519379844961239E-3</v>
      </c>
      <c r="J124" s="58">
        <v>1</v>
      </c>
      <c r="K124" s="59">
        <v>7.7519379844961239E-3</v>
      </c>
      <c r="L124" s="29">
        <v>0</v>
      </c>
      <c r="M124" s="29">
        <v>0</v>
      </c>
      <c r="N124" s="46">
        <v>0</v>
      </c>
      <c r="O124" s="58">
        <v>1</v>
      </c>
      <c r="P124" s="28" t="s">
        <v>349</v>
      </c>
      <c r="Q124" s="28" t="s">
        <v>380</v>
      </c>
      <c r="R124" s="28" t="s">
        <v>359</v>
      </c>
      <c r="S124" s="28">
        <v>40</v>
      </c>
      <c r="T124" s="28" t="s">
        <v>274</v>
      </c>
      <c r="U124" s="31">
        <v>8</v>
      </c>
      <c r="W124" t="s">
        <v>538</v>
      </c>
    </row>
    <row r="125" spans="1:23" x14ac:dyDescent="0.2">
      <c r="A125" s="27" t="s">
        <v>26</v>
      </c>
      <c r="B125" s="28" t="s">
        <v>629</v>
      </c>
      <c r="C125" s="28" t="s">
        <v>263</v>
      </c>
      <c r="D125" s="44">
        <v>0</v>
      </c>
      <c r="E125" s="45">
        <v>0</v>
      </c>
      <c r="F125" s="46">
        <v>0</v>
      </c>
      <c r="G125" s="45">
        <v>0</v>
      </c>
      <c r="H125" s="56">
        <v>1</v>
      </c>
      <c r="I125" s="57">
        <v>7.7519379844961239E-3</v>
      </c>
      <c r="J125" s="58">
        <v>1</v>
      </c>
      <c r="K125" s="59">
        <v>7.7519379844961239E-3</v>
      </c>
      <c r="L125" s="29">
        <v>0</v>
      </c>
      <c r="M125" s="29">
        <v>0</v>
      </c>
      <c r="N125" s="46">
        <v>0</v>
      </c>
      <c r="O125" s="58">
        <v>1</v>
      </c>
      <c r="P125" s="30" t="s">
        <v>349</v>
      </c>
      <c r="Q125" s="30" t="s">
        <v>380</v>
      </c>
      <c r="R125" s="30" t="s">
        <v>359</v>
      </c>
      <c r="S125" s="28">
        <v>40</v>
      </c>
      <c r="T125" s="28" t="s">
        <v>264</v>
      </c>
      <c r="U125" s="31">
        <v>8</v>
      </c>
    </row>
    <row r="126" spans="1:23" x14ac:dyDescent="0.2">
      <c r="A126" s="27" t="s">
        <v>26</v>
      </c>
      <c r="B126" s="28" t="s">
        <v>629</v>
      </c>
      <c r="C126" s="28" t="s">
        <v>265</v>
      </c>
      <c r="D126" s="44">
        <v>0</v>
      </c>
      <c r="E126" s="45">
        <v>0</v>
      </c>
      <c r="F126" s="46">
        <v>0</v>
      </c>
      <c r="G126" s="45">
        <v>0</v>
      </c>
      <c r="H126" s="56">
        <v>1</v>
      </c>
      <c r="I126" s="57">
        <v>7.7519379844961239E-3</v>
      </c>
      <c r="J126" s="58">
        <v>1</v>
      </c>
      <c r="K126" s="59">
        <v>7.7519379844961239E-3</v>
      </c>
      <c r="L126" s="29">
        <v>0</v>
      </c>
      <c r="M126" s="29">
        <v>0</v>
      </c>
      <c r="N126" s="46">
        <v>0</v>
      </c>
      <c r="O126" s="58">
        <v>1</v>
      </c>
      <c r="P126" s="30" t="s">
        <v>349</v>
      </c>
      <c r="Q126" s="30" t="s">
        <v>380</v>
      </c>
      <c r="R126" s="30" t="s">
        <v>359</v>
      </c>
      <c r="S126" s="28">
        <v>40</v>
      </c>
      <c r="T126" s="28" t="s">
        <v>29</v>
      </c>
      <c r="U126" s="31">
        <v>8</v>
      </c>
      <c r="W126" t="s">
        <v>538</v>
      </c>
    </row>
    <row r="127" spans="1:23" x14ac:dyDescent="0.2">
      <c r="A127" s="27" t="s">
        <v>26</v>
      </c>
      <c r="B127" s="28" t="s">
        <v>629</v>
      </c>
      <c r="C127" s="28" t="s">
        <v>480</v>
      </c>
      <c r="D127" s="44">
        <v>1</v>
      </c>
      <c r="E127" s="45">
        <v>5.2910052910052907E-3</v>
      </c>
      <c r="F127" s="46">
        <v>1</v>
      </c>
      <c r="G127" s="45">
        <v>-9.1743119266055051E-3</v>
      </c>
      <c r="H127" s="56">
        <v>1</v>
      </c>
      <c r="I127" s="57">
        <v>7.7519379844961239E-3</v>
      </c>
      <c r="J127" s="58">
        <v>1</v>
      </c>
      <c r="K127" s="59">
        <v>7.7519379844961239E-3</v>
      </c>
      <c r="L127" s="29">
        <v>0</v>
      </c>
      <c r="M127" s="29">
        <v>0</v>
      </c>
      <c r="N127" s="46">
        <v>1</v>
      </c>
      <c r="O127" s="58">
        <v>1</v>
      </c>
      <c r="P127" s="30" t="s">
        <v>349</v>
      </c>
      <c r="Q127" s="30" t="s">
        <v>380</v>
      </c>
      <c r="R127" s="30" t="s">
        <v>359</v>
      </c>
      <c r="S127" s="28">
        <v>40</v>
      </c>
      <c r="T127" s="28" t="s">
        <v>29</v>
      </c>
      <c r="U127" s="31">
        <v>8</v>
      </c>
    </row>
    <row r="128" spans="1:23" x14ac:dyDescent="0.2">
      <c r="A128" s="27" t="s">
        <v>26</v>
      </c>
      <c r="B128" s="28" t="s">
        <v>629</v>
      </c>
      <c r="C128" s="28" t="s">
        <v>427</v>
      </c>
      <c r="D128" s="44">
        <v>1</v>
      </c>
      <c r="E128" s="45">
        <v>5.2910052910052907E-3</v>
      </c>
      <c r="F128" s="46">
        <v>1</v>
      </c>
      <c r="G128" s="45">
        <v>-9.1743119266055051E-3</v>
      </c>
      <c r="H128" s="56">
        <v>1</v>
      </c>
      <c r="I128" s="57">
        <v>7.7519379844961239E-3</v>
      </c>
      <c r="J128" s="58">
        <v>1</v>
      </c>
      <c r="K128" s="59">
        <v>7.7519379844961239E-3</v>
      </c>
      <c r="L128" s="29">
        <v>0</v>
      </c>
      <c r="M128" s="29">
        <v>0</v>
      </c>
      <c r="N128" s="46">
        <v>1</v>
      </c>
      <c r="O128" s="58">
        <v>1</v>
      </c>
      <c r="P128" s="30" t="s">
        <v>349</v>
      </c>
      <c r="Q128" s="30" t="s">
        <v>380</v>
      </c>
      <c r="R128" s="30" t="s">
        <v>359</v>
      </c>
      <c r="S128" s="28">
        <v>40</v>
      </c>
      <c r="T128" s="28" t="s">
        <v>29</v>
      </c>
      <c r="U128" s="31">
        <v>8</v>
      </c>
      <c r="W128" t="s">
        <v>538</v>
      </c>
    </row>
    <row r="129" spans="1:23" x14ac:dyDescent="0.2">
      <c r="A129" s="27" t="s">
        <v>26</v>
      </c>
      <c r="B129" s="28" t="s">
        <v>629</v>
      </c>
      <c r="C129" s="28" t="s">
        <v>195</v>
      </c>
      <c r="D129" s="44">
        <v>0</v>
      </c>
      <c r="E129" s="45">
        <v>0</v>
      </c>
      <c r="F129" s="46">
        <v>0</v>
      </c>
      <c r="G129" s="45">
        <v>0</v>
      </c>
      <c r="H129" s="56">
        <v>1</v>
      </c>
      <c r="I129" s="57">
        <v>7.7519379844961239E-3</v>
      </c>
      <c r="J129" s="58">
        <v>1</v>
      </c>
      <c r="K129" s="59">
        <v>7.7519379844961239E-3</v>
      </c>
      <c r="L129" s="29">
        <v>0</v>
      </c>
      <c r="M129" s="29">
        <v>0</v>
      </c>
      <c r="N129" s="46">
        <v>0</v>
      </c>
      <c r="O129" s="58">
        <v>1</v>
      </c>
      <c r="P129" s="30" t="s">
        <v>349</v>
      </c>
      <c r="Q129" s="30" t="s">
        <v>380</v>
      </c>
      <c r="R129" s="30" t="s">
        <v>359</v>
      </c>
      <c r="S129" s="28">
        <v>40</v>
      </c>
      <c r="T129" s="28" t="s">
        <v>29</v>
      </c>
      <c r="U129" s="31">
        <v>8</v>
      </c>
    </row>
    <row r="130" spans="1:23" x14ac:dyDescent="0.2">
      <c r="A130" s="27" t="s">
        <v>26</v>
      </c>
      <c r="B130" s="28" t="s">
        <v>629</v>
      </c>
      <c r="C130" s="28" t="s">
        <v>408</v>
      </c>
      <c r="D130" s="44">
        <v>1</v>
      </c>
      <c r="E130" s="45">
        <v>5.2910052910052907E-3</v>
      </c>
      <c r="F130" s="46">
        <v>1</v>
      </c>
      <c r="G130" s="45">
        <v>-9.1743119266055051E-3</v>
      </c>
      <c r="H130" s="56">
        <v>1</v>
      </c>
      <c r="I130" s="57">
        <v>7.7519379844961239E-3</v>
      </c>
      <c r="J130" s="58">
        <v>1</v>
      </c>
      <c r="K130" s="59">
        <v>7.7519379844961239E-3</v>
      </c>
      <c r="L130" s="29">
        <v>0</v>
      </c>
      <c r="M130" s="29">
        <v>0</v>
      </c>
      <c r="N130" s="46">
        <v>1</v>
      </c>
      <c r="O130" s="58">
        <v>1</v>
      </c>
      <c r="P130" s="30" t="s">
        <v>349</v>
      </c>
      <c r="Q130" s="30" t="s">
        <v>380</v>
      </c>
      <c r="R130" s="30" t="s">
        <v>359</v>
      </c>
      <c r="S130" s="28">
        <v>40</v>
      </c>
      <c r="T130" s="28" t="s">
        <v>29</v>
      </c>
      <c r="U130" s="31">
        <v>8</v>
      </c>
      <c r="W130" t="s">
        <v>538</v>
      </c>
    </row>
    <row r="131" spans="1:23" x14ac:dyDescent="0.2">
      <c r="A131" s="27" t="s">
        <v>26</v>
      </c>
      <c r="B131" s="28" t="s">
        <v>629</v>
      </c>
      <c r="C131" s="28" t="s">
        <v>402</v>
      </c>
      <c r="D131" s="44">
        <v>0</v>
      </c>
      <c r="E131" s="45">
        <v>0</v>
      </c>
      <c r="F131" s="46">
        <v>0</v>
      </c>
      <c r="G131" s="45">
        <v>0</v>
      </c>
      <c r="H131" s="56">
        <v>1</v>
      </c>
      <c r="I131" s="57">
        <v>7.7519379844961239E-3</v>
      </c>
      <c r="J131" s="58">
        <v>1</v>
      </c>
      <c r="K131" s="59">
        <v>7.7519379844961239E-3</v>
      </c>
      <c r="L131" s="29">
        <v>0</v>
      </c>
      <c r="M131" s="29">
        <v>0</v>
      </c>
      <c r="N131" s="46">
        <v>0</v>
      </c>
      <c r="O131" s="58">
        <v>1</v>
      </c>
      <c r="P131" s="30" t="s">
        <v>349</v>
      </c>
      <c r="Q131" s="30" t="s">
        <v>380</v>
      </c>
      <c r="R131" s="30" t="s">
        <v>359</v>
      </c>
      <c r="S131" s="28">
        <v>40</v>
      </c>
      <c r="T131" s="28" t="s">
        <v>29</v>
      </c>
      <c r="U131" s="31">
        <v>8</v>
      </c>
    </row>
    <row r="132" spans="1:23" x14ac:dyDescent="0.2">
      <c r="A132" s="27" t="s">
        <v>26</v>
      </c>
      <c r="B132" s="28" t="s">
        <v>540</v>
      </c>
      <c r="C132" s="28" t="s">
        <v>98</v>
      </c>
      <c r="D132" s="44">
        <v>1</v>
      </c>
      <c r="E132" s="45">
        <v>5.2910052910052907E-3</v>
      </c>
      <c r="F132" s="46">
        <v>1</v>
      </c>
      <c r="G132" s="45">
        <v>-9.1743119266055051E-3</v>
      </c>
      <c r="H132" s="56">
        <v>0</v>
      </c>
      <c r="I132" s="57">
        <v>0</v>
      </c>
      <c r="J132" s="58">
        <v>0</v>
      </c>
      <c r="K132" s="59">
        <v>0</v>
      </c>
      <c r="L132" s="29">
        <v>0</v>
      </c>
      <c r="M132" s="29">
        <v>0</v>
      </c>
      <c r="N132" s="46">
        <v>1</v>
      </c>
      <c r="O132" s="58">
        <v>0</v>
      </c>
      <c r="P132" s="30" t="s">
        <v>19</v>
      </c>
      <c r="Q132" s="30" t="s">
        <v>20</v>
      </c>
      <c r="R132" s="30" t="s">
        <v>21</v>
      </c>
      <c r="S132" s="28" t="s">
        <v>14</v>
      </c>
      <c r="T132" s="30" t="s">
        <v>29</v>
      </c>
      <c r="U132" s="31">
        <v>8</v>
      </c>
      <c r="W132" t="s">
        <v>538</v>
      </c>
    </row>
    <row r="133" spans="1:23" x14ac:dyDescent="0.2">
      <c r="A133" s="27" t="s">
        <v>26</v>
      </c>
      <c r="B133" s="28" t="s">
        <v>541</v>
      </c>
      <c r="C133" s="28" t="s">
        <v>205</v>
      </c>
      <c r="D133" s="44">
        <v>1</v>
      </c>
      <c r="E133" s="45">
        <v>5.2910052910052907E-3</v>
      </c>
      <c r="F133" s="46">
        <v>1</v>
      </c>
      <c r="G133" s="45">
        <v>-9.1743119266055051E-3</v>
      </c>
      <c r="H133" s="56">
        <v>0</v>
      </c>
      <c r="I133" s="57">
        <v>0</v>
      </c>
      <c r="J133" s="58">
        <v>0</v>
      </c>
      <c r="K133" s="59">
        <v>0</v>
      </c>
      <c r="L133" s="29">
        <v>0</v>
      </c>
      <c r="M133" s="29">
        <v>0</v>
      </c>
      <c r="N133" s="46">
        <v>1</v>
      </c>
      <c r="O133" s="58">
        <v>0</v>
      </c>
      <c r="P133" s="30" t="s">
        <v>19</v>
      </c>
      <c r="Q133" s="30" t="s">
        <v>20</v>
      </c>
      <c r="R133" s="30" t="s">
        <v>21</v>
      </c>
      <c r="S133" s="28" t="s">
        <v>14</v>
      </c>
      <c r="T133" s="28" t="s">
        <v>38</v>
      </c>
      <c r="U133" s="31">
        <v>8</v>
      </c>
    </row>
    <row r="134" spans="1:23" x14ac:dyDescent="0.2">
      <c r="A134" s="27" t="s">
        <v>26</v>
      </c>
      <c r="B134" s="28" t="s">
        <v>544</v>
      </c>
      <c r="C134" s="28" t="s">
        <v>242</v>
      </c>
      <c r="D134" s="44">
        <v>1</v>
      </c>
      <c r="E134" s="45">
        <v>5.2910052910052907E-3</v>
      </c>
      <c r="F134" s="46">
        <v>1</v>
      </c>
      <c r="G134" s="45">
        <v>-9.1743119266055051E-3</v>
      </c>
      <c r="H134" s="56">
        <v>0</v>
      </c>
      <c r="I134" s="57">
        <v>0</v>
      </c>
      <c r="J134" s="58">
        <v>0</v>
      </c>
      <c r="K134" s="59">
        <v>0</v>
      </c>
      <c r="L134" s="29">
        <v>0</v>
      </c>
      <c r="M134" s="29">
        <v>0</v>
      </c>
      <c r="N134" s="46">
        <v>1</v>
      </c>
      <c r="O134" s="58">
        <v>0</v>
      </c>
      <c r="P134" s="30" t="s">
        <v>19</v>
      </c>
      <c r="Q134" s="30" t="s">
        <v>20</v>
      </c>
      <c r="R134" s="30" t="s">
        <v>21</v>
      </c>
      <c r="S134" s="28" t="s">
        <v>14</v>
      </c>
      <c r="T134" s="28" t="s">
        <v>29</v>
      </c>
      <c r="U134" s="31">
        <v>8</v>
      </c>
      <c r="W134" t="s">
        <v>538</v>
      </c>
    </row>
    <row r="135" spans="1:23" x14ac:dyDescent="0.2">
      <c r="A135" s="27" t="s">
        <v>26</v>
      </c>
      <c r="B135" s="28" t="s">
        <v>545</v>
      </c>
      <c r="C135" s="28" t="s">
        <v>546</v>
      </c>
      <c r="D135" s="44">
        <v>1</v>
      </c>
      <c r="E135" s="45">
        <v>5.2910052910052907E-3</v>
      </c>
      <c r="F135" s="46">
        <v>1</v>
      </c>
      <c r="G135" s="45">
        <v>-9.1743119266055051E-3</v>
      </c>
      <c r="H135" s="56">
        <v>0</v>
      </c>
      <c r="I135" s="57">
        <v>0</v>
      </c>
      <c r="J135" s="58">
        <v>0</v>
      </c>
      <c r="K135" s="59">
        <v>0</v>
      </c>
      <c r="L135" s="29">
        <v>0</v>
      </c>
      <c r="M135" s="29">
        <v>0</v>
      </c>
      <c r="N135" s="46">
        <v>1</v>
      </c>
      <c r="O135" s="58">
        <v>0</v>
      </c>
      <c r="P135" s="30" t="s">
        <v>19</v>
      </c>
      <c r="Q135" s="30" t="s">
        <v>20</v>
      </c>
      <c r="R135" s="30" t="s">
        <v>21</v>
      </c>
      <c r="S135" s="28" t="s">
        <v>14</v>
      </c>
      <c r="T135" s="28" t="s">
        <v>38</v>
      </c>
      <c r="U135" s="31">
        <v>8</v>
      </c>
    </row>
    <row r="136" spans="1:23" x14ac:dyDescent="0.2">
      <c r="A136" s="27" t="s">
        <v>26</v>
      </c>
      <c r="B136" s="28" t="s">
        <v>351</v>
      </c>
      <c r="C136" s="28" t="s">
        <v>352</v>
      </c>
      <c r="D136" s="44">
        <v>1</v>
      </c>
      <c r="E136" s="45">
        <v>5.2910052910052907E-3</v>
      </c>
      <c r="F136" s="46">
        <v>1</v>
      </c>
      <c r="G136" s="45">
        <v>-9.1743119266055051E-3</v>
      </c>
      <c r="H136" s="56">
        <v>0</v>
      </c>
      <c r="I136" s="57">
        <v>0</v>
      </c>
      <c r="J136" s="58">
        <v>0</v>
      </c>
      <c r="K136" s="59">
        <v>0</v>
      </c>
      <c r="L136" s="29">
        <v>0</v>
      </c>
      <c r="M136" s="29">
        <v>0</v>
      </c>
      <c r="N136" s="46">
        <v>1</v>
      </c>
      <c r="O136" s="58">
        <v>0</v>
      </c>
      <c r="P136" s="30" t="s">
        <v>19</v>
      </c>
      <c r="Q136" s="30" t="s">
        <v>20</v>
      </c>
      <c r="R136" s="30" t="s">
        <v>21</v>
      </c>
      <c r="S136" s="28" t="s">
        <v>14</v>
      </c>
      <c r="T136" s="28" t="s">
        <v>274</v>
      </c>
      <c r="U136" s="31">
        <v>8</v>
      </c>
      <c r="W136" t="s">
        <v>538</v>
      </c>
    </row>
    <row r="137" spans="1:23" x14ac:dyDescent="0.2">
      <c r="A137" s="27" t="s">
        <v>26</v>
      </c>
      <c r="B137" s="28" t="s">
        <v>547</v>
      </c>
      <c r="C137" s="28" t="s">
        <v>134</v>
      </c>
      <c r="D137" s="44">
        <v>1</v>
      </c>
      <c r="E137" s="45">
        <v>5.2910052910052907E-3</v>
      </c>
      <c r="F137" s="46">
        <v>1</v>
      </c>
      <c r="G137" s="45">
        <v>-9.1743119266055051E-3</v>
      </c>
      <c r="H137" s="56">
        <v>0</v>
      </c>
      <c r="I137" s="57">
        <v>0</v>
      </c>
      <c r="J137" s="58">
        <v>0</v>
      </c>
      <c r="K137" s="59">
        <v>0</v>
      </c>
      <c r="L137" s="29">
        <v>0</v>
      </c>
      <c r="M137" s="29">
        <v>0</v>
      </c>
      <c r="N137" s="46">
        <v>1</v>
      </c>
      <c r="O137" s="58">
        <v>0</v>
      </c>
      <c r="P137" s="30" t="s">
        <v>19</v>
      </c>
      <c r="Q137" s="30" t="s">
        <v>20</v>
      </c>
      <c r="R137" s="30" t="s">
        <v>21</v>
      </c>
      <c r="S137" s="28" t="s">
        <v>14</v>
      </c>
      <c r="T137" s="28" t="s">
        <v>38</v>
      </c>
      <c r="U137" s="31">
        <v>8</v>
      </c>
    </row>
    <row r="138" spans="1:23" x14ac:dyDescent="0.2">
      <c r="A138" s="27" t="s">
        <v>26</v>
      </c>
      <c r="B138" s="28" t="s">
        <v>548</v>
      </c>
      <c r="C138" s="28" t="s">
        <v>42</v>
      </c>
      <c r="D138" s="44">
        <v>1</v>
      </c>
      <c r="E138" s="45">
        <v>5.2910052910052907E-3</v>
      </c>
      <c r="F138" s="46">
        <v>1</v>
      </c>
      <c r="G138" s="45">
        <v>-9.1743119266055051E-3</v>
      </c>
      <c r="H138" s="56">
        <v>0</v>
      </c>
      <c r="I138" s="57">
        <v>0</v>
      </c>
      <c r="J138" s="58">
        <v>0</v>
      </c>
      <c r="K138" s="59">
        <v>0</v>
      </c>
      <c r="L138" s="29">
        <v>0</v>
      </c>
      <c r="M138" s="29">
        <v>0</v>
      </c>
      <c r="N138" s="46">
        <v>1</v>
      </c>
      <c r="O138" s="58">
        <v>0</v>
      </c>
      <c r="P138" s="30" t="s">
        <v>19</v>
      </c>
      <c r="Q138" s="30" t="s">
        <v>20</v>
      </c>
      <c r="R138" s="30" t="s">
        <v>21</v>
      </c>
      <c r="S138" s="28" t="s">
        <v>14</v>
      </c>
      <c r="T138" s="28" t="s">
        <v>38</v>
      </c>
      <c r="U138" s="31">
        <v>8</v>
      </c>
      <c r="W138" t="s">
        <v>538</v>
      </c>
    </row>
    <row r="139" spans="1:23" x14ac:dyDescent="0.2">
      <c r="A139" s="27" t="s">
        <v>26</v>
      </c>
      <c r="B139" s="28" t="s">
        <v>549</v>
      </c>
      <c r="C139" s="28" t="s">
        <v>550</v>
      </c>
      <c r="D139" s="44">
        <v>1</v>
      </c>
      <c r="E139" s="45">
        <v>5.2910052910052907E-3</v>
      </c>
      <c r="F139" s="46">
        <v>1</v>
      </c>
      <c r="G139" s="45">
        <v>-9.1743119266055051E-3</v>
      </c>
      <c r="H139" s="56">
        <v>0</v>
      </c>
      <c r="I139" s="57">
        <v>0</v>
      </c>
      <c r="J139" s="58">
        <v>0</v>
      </c>
      <c r="K139" s="59">
        <v>0</v>
      </c>
      <c r="L139" s="29">
        <v>0</v>
      </c>
      <c r="M139" s="29">
        <v>0</v>
      </c>
      <c r="N139" s="46">
        <v>1</v>
      </c>
      <c r="O139" s="58">
        <v>0</v>
      </c>
      <c r="P139" s="30" t="s">
        <v>19</v>
      </c>
      <c r="Q139" s="30" t="s">
        <v>20</v>
      </c>
      <c r="R139" s="30" t="s">
        <v>21</v>
      </c>
      <c r="S139" s="28" t="s">
        <v>14</v>
      </c>
      <c r="T139" s="28" t="s">
        <v>38</v>
      </c>
      <c r="U139" s="31">
        <v>8</v>
      </c>
    </row>
    <row r="140" spans="1:23" x14ac:dyDescent="0.2">
      <c r="A140" s="27" t="s">
        <v>26</v>
      </c>
      <c r="B140" s="28" t="s">
        <v>549</v>
      </c>
      <c r="C140" s="28" t="s">
        <v>551</v>
      </c>
      <c r="D140" s="44">
        <v>1</v>
      </c>
      <c r="E140" s="45">
        <v>5.2910052910052907E-3</v>
      </c>
      <c r="F140" s="46">
        <v>1</v>
      </c>
      <c r="G140" s="45">
        <v>-9.1743119266055051E-3</v>
      </c>
      <c r="H140" s="56">
        <v>0</v>
      </c>
      <c r="I140" s="57">
        <v>0</v>
      </c>
      <c r="J140" s="58">
        <v>0</v>
      </c>
      <c r="K140" s="59">
        <v>0</v>
      </c>
      <c r="L140" s="29">
        <v>0</v>
      </c>
      <c r="M140" s="29">
        <v>0</v>
      </c>
      <c r="N140" s="46">
        <v>1</v>
      </c>
      <c r="O140" s="58">
        <v>0</v>
      </c>
      <c r="P140" s="30" t="s">
        <v>19</v>
      </c>
      <c r="Q140" s="30" t="s">
        <v>20</v>
      </c>
      <c r="R140" s="30" t="s">
        <v>21</v>
      </c>
      <c r="S140" s="28" t="s">
        <v>14</v>
      </c>
      <c r="T140" s="28" t="s">
        <v>38</v>
      </c>
      <c r="U140" s="31">
        <v>8</v>
      </c>
      <c r="W140" t="s">
        <v>538</v>
      </c>
    </row>
    <row r="141" spans="1:23" x14ac:dyDescent="0.2">
      <c r="A141" s="27" t="s">
        <v>26</v>
      </c>
      <c r="B141" s="28" t="s">
        <v>553</v>
      </c>
      <c r="C141" s="28" t="s">
        <v>268</v>
      </c>
      <c r="D141" s="44">
        <v>1</v>
      </c>
      <c r="E141" s="45">
        <v>5.2910052910052907E-3</v>
      </c>
      <c r="F141" s="46">
        <v>1</v>
      </c>
      <c r="G141" s="45">
        <v>-9.1743119266055051E-3</v>
      </c>
      <c r="H141" s="56">
        <v>0</v>
      </c>
      <c r="I141" s="57">
        <v>0</v>
      </c>
      <c r="J141" s="58">
        <v>0</v>
      </c>
      <c r="K141" s="59">
        <v>0</v>
      </c>
      <c r="L141" s="29">
        <v>0</v>
      </c>
      <c r="M141" s="29">
        <v>0</v>
      </c>
      <c r="N141" s="46">
        <v>1</v>
      </c>
      <c r="O141" s="58">
        <v>0</v>
      </c>
      <c r="P141" s="30" t="s">
        <v>19</v>
      </c>
      <c r="Q141" s="30" t="s">
        <v>20</v>
      </c>
      <c r="R141" s="30" t="s">
        <v>21</v>
      </c>
      <c r="S141" s="28" t="s">
        <v>14</v>
      </c>
      <c r="T141" s="28" t="s">
        <v>29</v>
      </c>
      <c r="U141" s="31">
        <v>19</v>
      </c>
    </row>
    <row r="142" spans="1:23" x14ac:dyDescent="0.2">
      <c r="A142" s="27" t="s">
        <v>26</v>
      </c>
      <c r="B142" s="28" t="s">
        <v>554</v>
      </c>
      <c r="C142" s="28" t="s">
        <v>555</v>
      </c>
      <c r="D142" s="44">
        <v>1</v>
      </c>
      <c r="E142" s="45">
        <v>5.2910052910052907E-3</v>
      </c>
      <c r="F142" s="46">
        <v>1</v>
      </c>
      <c r="G142" s="45">
        <v>-9.1743119266055051E-3</v>
      </c>
      <c r="H142" s="56">
        <v>0</v>
      </c>
      <c r="I142" s="57">
        <v>0</v>
      </c>
      <c r="J142" s="58">
        <v>0</v>
      </c>
      <c r="K142" s="59">
        <v>0</v>
      </c>
      <c r="L142" s="29">
        <v>0</v>
      </c>
      <c r="M142" s="29">
        <v>0</v>
      </c>
      <c r="N142" s="46">
        <v>1</v>
      </c>
      <c r="O142" s="58">
        <v>0</v>
      </c>
      <c r="P142" s="30" t="s">
        <v>19</v>
      </c>
      <c r="Q142" s="30" t="s">
        <v>20</v>
      </c>
      <c r="R142" s="30" t="s">
        <v>21</v>
      </c>
      <c r="S142" s="28" t="s">
        <v>14</v>
      </c>
      <c r="T142" s="28" t="s">
        <v>38</v>
      </c>
      <c r="U142" s="31">
        <v>19</v>
      </c>
      <c r="W142" t="s">
        <v>538</v>
      </c>
    </row>
    <row r="143" spans="1:23" x14ac:dyDescent="0.2">
      <c r="A143" s="27" t="s">
        <v>26</v>
      </c>
      <c r="B143" s="28" t="s">
        <v>554</v>
      </c>
      <c r="C143" s="28" t="s">
        <v>556</v>
      </c>
      <c r="D143" s="44">
        <v>1</v>
      </c>
      <c r="E143" s="45">
        <v>5.2910052910052907E-3</v>
      </c>
      <c r="F143" s="46">
        <v>1</v>
      </c>
      <c r="G143" s="45">
        <v>-9.1743119266055051E-3</v>
      </c>
      <c r="H143" s="56">
        <v>0</v>
      </c>
      <c r="I143" s="57">
        <v>0</v>
      </c>
      <c r="J143" s="58">
        <v>0</v>
      </c>
      <c r="K143" s="59">
        <v>0</v>
      </c>
      <c r="L143" s="29">
        <v>0</v>
      </c>
      <c r="M143" s="29">
        <v>0</v>
      </c>
      <c r="N143" s="46">
        <v>1</v>
      </c>
      <c r="O143" s="58">
        <v>0</v>
      </c>
      <c r="P143" s="30" t="s">
        <v>19</v>
      </c>
      <c r="Q143" s="30" t="s">
        <v>20</v>
      </c>
      <c r="R143" s="30" t="s">
        <v>21</v>
      </c>
      <c r="S143" s="28" t="s">
        <v>14</v>
      </c>
      <c r="T143" s="28" t="s">
        <v>38</v>
      </c>
      <c r="U143" s="31">
        <v>19</v>
      </c>
    </row>
    <row r="144" spans="1:23" x14ac:dyDescent="0.2">
      <c r="A144" s="27" t="s">
        <v>26</v>
      </c>
      <c r="B144" s="28" t="s">
        <v>554</v>
      </c>
      <c r="C144" s="28" t="s">
        <v>557</v>
      </c>
      <c r="D144" s="44">
        <v>1</v>
      </c>
      <c r="E144" s="45">
        <v>5.2910052910052907E-3</v>
      </c>
      <c r="F144" s="46">
        <v>1</v>
      </c>
      <c r="G144" s="45">
        <v>-9.1743119266055051E-3</v>
      </c>
      <c r="H144" s="56">
        <v>0</v>
      </c>
      <c r="I144" s="57">
        <v>0</v>
      </c>
      <c r="J144" s="58">
        <v>0</v>
      </c>
      <c r="K144" s="59">
        <v>0</v>
      </c>
      <c r="L144" s="29">
        <v>0</v>
      </c>
      <c r="M144" s="29">
        <v>0</v>
      </c>
      <c r="N144" s="46">
        <v>1</v>
      </c>
      <c r="O144" s="58">
        <v>0</v>
      </c>
      <c r="P144" s="30" t="s">
        <v>19</v>
      </c>
      <c r="Q144" s="30" t="s">
        <v>20</v>
      </c>
      <c r="R144" s="30" t="s">
        <v>21</v>
      </c>
      <c r="S144" s="28" t="s">
        <v>14</v>
      </c>
      <c r="T144" s="28" t="s">
        <v>38</v>
      </c>
      <c r="U144" s="31">
        <v>19</v>
      </c>
      <c r="W144" t="s">
        <v>538</v>
      </c>
    </row>
    <row r="145" spans="1:23" x14ac:dyDescent="0.2">
      <c r="A145" s="27" t="s">
        <v>26</v>
      </c>
      <c r="B145" s="28" t="s">
        <v>558</v>
      </c>
      <c r="C145" s="28" t="s">
        <v>163</v>
      </c>
      <c r="D145" s="44">
        <v>1</v>
      </c>
      <c r="E145" s="45">
        <v>5.2910052910052907E-3</v>
      </c>
      <c r="F145" s="46">
        <v>1</v>
      </c>
      <c r="G145" s="45">
        <v>-9.1743119266055051E-3</v>
      </c>
      <c r="H145" s="56">
        <v>0</v>
      </c>
      <c r="I145" s="57">
        <v>0</v>
      </c>
      <c r="J145" s="58">
        <v>0</v>
      </c>
      <c r="K145" s="59">
        <v>0</v>
      </c>
      <c r="L145" s="29">
        <v>0</v>
      </c>
      <c r="M145" s="29">
        <v>0</v>
      </c>
      <c r="N145" s="46">
        <v>1</v>
      </c>
      <c r="O145" s="58">
        <v>0</v>
      </c>
      <c r="P145" s="30" t="s">
        <v>19</v>
      </c>
      <c r="Q145" s="30" t="s">
        <v>20</v>
      </c>
      <c r="R145" s="30" t="s">
        <v>21</v>
      </c>
      <c r="S145" s="28" t="s">
        <v>14</v>
      </c>
      <c r="T145" s="28" t="s">
        <v>38</v>
      </c>
      <c r="U145" s="31">
        <v>19</v>
      </c>
    </row>
    <row r="146" spans="1:23" x14ac:dyDescent="0.2">
      <c r="A146" s="27" t="s">
        <v>26</v>
      </c>
      <c r="B146" s="28" t="s">
        <v>561</v>
      </c>
      <c r="C146" s="28" t="s">
        <v>333</v>
      </c>
      <c r="D146" s="44">
        <v>1</v>
      </c>
      <c r="E146" s="45">
        <v>5.2910052910052907E-3</v>
      </c>
      <c r="F146" s="46">
        <v>1</v>
      </c>
      <c r="G146" s="45">
        <v>-9.1743119266055051E-3</v>
      </c>
      <c r="H146" s="56">
        <v>0</v>
      </c>
      <c r="I146" s="57">
        <v>0</v>
      </c>
      <c r="J146" s="58">
        <v>0</v>
      </c>
      <c r="K146" s="59">
        <v>0</v>
      </c>
      <c r="L146" s="29">
        <v>0</v>
      </c>
      <c r="M146" s="29">
        <v>0</v>
      </c>
      <c r="N146" s="46">
        <v>1</v>
      </c>
      <c r="O146" s="58">
        <v>0</v>
      </c>
      <c r="P146" s="30" t="s">
        <v>19</v>
      </c>
      <c r="Q146" s="30" t="s">
        <v>20</v>
      </c>
      <c r="R146" s="30" t="s">
        <v>21</v>
      </c>
      <c r="S146" s="28" t="s">
        <v>14</v>
      </c>
      <c r="T146" s="28" t="s">
        <v>29</v>
      </c>
      <c r="U146" s="31">
        <v>8</v>
      </c>
      <c r="W146" t="s">
        <v>538</v>
      </c>
    </row>
    <row r="147" spans="1:23" x14ac:dyDescent="0.2">
      <c r="A147" s="27" t="s">
        <v>26</v>
      </c>
      <c r="B147" s="28" t="s">
        <v>561</v>
      </c>
      <c r="C147" s="28" t="s">
        <v>172</v>
      </c>
      <c r="D147" s="44">
        <v>1</v>
      </c>
      <c r="E147" s="45">
        <v>5.2910052910052907E-3</v>
      </c>
      <c r="F147" s="46">
        <v>1</v>
      </c>
      <c r="G147" s="45">
        <v>-9.1743119266055051E-3</v>
      </c>
      <c r="H147" s="56">
        <v>0</v>
      </c>
      <c r="I147" s="57">
        <v>0</v>
      </c>
      <c r="J147" s="58">
        <v>0</v>
      </c>
      <c r="K147" s="59">
        <v>0</v>
      </c>
      <c r="L147" s="29">
        <v>0</v>
      </c>
      <c r="M147" s="29">
        <v>0</v>
      </c>
      <c r="N147" s="46">
        <v>1</v>
      </c>
      <c r="O147" s="58">
        <v>0</v>
      </c>
      <c r="P147" s="30" t="s">
        <v>19</v>
      </c>
      <c r="Q147" s="30" t="s">
        <v>20</v>
      </c>
      <c r="R147" s="30" t="s">
        <v>21</v>
      </c>
      <c r="S147" s="28" t="s">
        <v>14</v>
      </c>
      <c r="T147" s="28" t="s">
        <v>38</v>
      </c>
      <c r="U147" s="31">
        <v>8</v>
      </c>
    </row>
    <row r="148" spans="1:23" x14ac:dyDescent="0.2">
      <c r="A148" s="27" t="s">
        <v>26</v>
      </c>
      <c r="B148" s="28" t="s">
        <v>561</v>
      </c>
      <c r="C148" s="28" t="s">
        <v>173</v>
      </c>
      <c r="D148" s="44">
        <v>1</v>
      </c>
      <c r="E148" s="45">
        <v>5.2910052910052907E-3</v>
      </c>
      <c r="F148" s="46">
        <v>1</v>
      </c>
      <c r="G148" s="45">
        <v>-9.1743119266055051E-3</v>
      </c>
      <c r="H148" s="56">
        <v>0</v>
      </c>
      <c r="I148" s="57">
        <v>0</v>
      </c>
      <c r="J148" s="58">
        <v>0</v>
      </c>
      <c r="K148" s="59">
        <v>0</v>
      </c>
      <c r="L148" s="29">
        <v>0</v>
      </c>
      <c r="M148" s="29">
        <v>0</v>
      </c>
      <c r="N148" s="46">
        <v>1</v>
      </c>
      <c r="O148" s="58">
        <v>0</v>
      </c>
      <c r="P148" s="30" t="s">
        <v>19</v>
      </c>
      <c r="Q148" s="30" t="s">
        <v>20</v>
      </c>
      <c r="R148" s="30" t="s">
        <v>21</v>
      </c>
      <c r="S148" s="28" t="s">
        <v>14</v>
      </c>
      <c r="T148" s="28" t="s">
        <v>38</v>
      </c>
      <c r="U148" s="31">
        <v>8</v>
      </c>
      <c r="W148" t="s">
        <v>538</v>
      </c>
    </row>
    <row r="149" spans="1:23" x14ac:dyDescent="0.2">
      <c r="A149" s="27" t="s">
        <v>26</v>
      </c>
      <c r="B149" s="28" t="s">
        <v>561</v>
      </c>
      <c r="C149" s="28" t="s">
        <v>174</v>
      </c>
      <c r="D149" s="44">
        <v>1</v>
      </c>
      <c r="E149" s="45">
        <v>5.2910052910052907E-3</v>
      </c>
      <c r="F149" s="46">
        <v>1</v>
      </c>
      <c r="G149" s="45">
        <v>-9.1743119266055051E-3</v>
      </c>
      <c r="H149" s="56">
        <v>0</v>
      </c>
      <c r="I149" s="57">
        <v>0</v>
      </c>
      <c r="J149" s="58">
        <v>0</v>
      </c>
      <c r="K149" s="59">
        <v>0</v>
      </c>
      <c r="L149" s="29">
        <v>0</v>
      </c>
      <c r="M149" s="29">
        <v>0</v>
      </c>
      <c r="N149" s="46">
        <v>1</v>
      </c>
      <c r="O149" s="58">
        <v>0</v>
      </c>
      <c r="P149" s="30" t="s">
        <v>19</v>
      </c>
      <c r="Q149" s="30" t="s">
        <v>20</v>
      </c>
      <c r="R149" s="30" t="s">
        <v>21</v>
      </c>
      <c r="S149" s="28" t="s">
        <v>14</v>
      </c>
      <c r="T149" s="28" t="s">
        <v>38</v>
      </c>
      <c r="U149" s="31">
        <v>8</v>
      </c>
    </row>
    <row r="150" spans="1:23" x14ac:dyDescent="0.2">
      <c r="A150" s="27" t="s">
        <v>26</v>
      </c>
      <c r="B150" s="28" t="s">
        <v>561</v>
      </c>
      <c r="C150" s="28" t="s">
        <v>95</v>
      </c>
      <c r="D150" s="44">
        <v>1</v>
      </c>
      <c r="E150" s="45">
        <v>5.2910052910052907E-3</v>
      </c>
      <c r="F150" s="46">
        <v>1</v>
      </c>
      <c r="G150" s="45">
        <v>-9.1743119266055051E-3</v>
      </c>
      <c r="H150" s="56">
        <v>0</v>
      </c>
      <c r="I150" s="57">
        <v>0</v>
      </c>
      <c r="J150" s="58">
        <v>0</v>
      </c>
      <c r="K150" s="59">
        <v>0</v>
      </c>
      <c r="L150" s="29">
        <v>0</v>
      </c>
      <c r="M150" s="29">
        <v>0</v>
      </c>
      <c r="N150" s="46">
        <v>1</v>
      </c>
      <c r="O150" s="58">
        <v>0</v>
      </c>
      <c r="P150" s="30" t="s">
        <v>19</v>
      </c>
      <c r="Q150" s="30" t="s">
        <v>20</v>
      </c>
      <c r="R150" s="30" t="s">
        <v>21</v>
      </c>
      <c r="S150" s="28" t="s">
        <v>14</v>
      </c>
      <c r="T150" s="28" t="s">
        <v>29</v>
      </c>
      <c r="U150" s="31">
        <v>8</v>
      </c>
      <c r="W150" t="s">
        <v>538</v>
      </c>
    </row>
    <row r="151" spans="1:23" x14ac:dyDescent="0.2">
      <c r="A151" s="27" t="s">
        <v>26</v>
      </c>
      <c r="B151" s="28" t="s">
        <v>561</v>
      </c>
      <c r="C151" s="28" t="s">
        <v>156</v>
      </c>
      <c r="D151" s="44">
        <v>1</v>
      </c>
      <c r="E151" s="45">
        <v>5.2910052910052907E-3</v>
      </c>
      <c r="F151" s="46">
        <v>1</v>
      </c>
      <c r="G151" s="45">
        <v>-9.1743119266055051E-3</v>
      </c>
      <c r="H151" s="56">
        <v>0</v>
      </c>
      <c r="I151" s="57">
        <v>0</v>
      </c>
      <c r="J151" s="58">
        <v>0</v>
      </c>
      <c r="K151" s="59">
        <v>0</v>
      </c>
      <c r="L151" s="29">
        <v>0</v>
      </c>
      <c r="M151" s="29">
        <v>0</v>
      </c>
      <c r="N151" s="46">
        <v>1</v>
      </c>
      <c r="O151" s="58">
        <v>0</v>
      </c>
      <c r="P151" s="30" t="s">
        <v>19</v>
      </c>
      <c r="Q151" s="30" t="s">
        <v>20</v>
      </c>
      <c r="R151" s="30" t="s">
        <v>21</v>
      </c>
      <c r="S151" s="28" t="s">
        <v>14</v>
      </c>
      <c r="T151" s="28" t="s">
        <v>38</v>
      </c>
      <c r="U151" s="31">
        <v>8</v>
      </c>
    </row>
    <row r="152" spans="1:23" x14ac:dyDescent="0.2">
      <c r="A152" s="27" t="s">
        <v>26</v>
      </c>
      <c r="B152" s="28" t="s">
        <v>561</v>
      </c>
      <c r="C152" s="28" t="s">
        <v>216</v>
      </c>
      <c r="D152" s="44">
        <v>1</v>
      </c>
      <c r="E152" s="45">
        <v>5.2910052910052907E-3</v>
      </c>
      <c r="F152" s="46">
        <v>1</v>
      </c>
      <c r="G152" s="45">
        <v>-9.1743119266055051E-3</v>
      </c>
      <c r="H152" s="56">
        <v>0</v>
      </c>
      <c r="I152" s="57">
        <v>0</v>
      </c>
      <c r="J152" s="58">
        <v>0</v>
      </c>
      <c r="K152" s="59">
        <v>0</v>
      </c>
      <c r="L152" s="29">
        <v>0</v>
      </c>
      <c r="M152" s="29">
        <v>0</v>
      </c>
      <c r="N152" s="46">
        <v>1</v>
      </c>
      <c r="O152" s="58">
        <v>0</v>
      </c>
      <c r="P152" s="30" t="s">
        <v>312</v>
      </c>
      <c r="Q152" s="30" t="s">
        <v>20</v>
      </c>
      <c r="R152" s="30" t="s">
        <v>21</v>
      </c>
      <c r="S152" s="28" t="s">
        <v>14</v>
      </c>
      <c r="T152" s="28" t="s">
        <v>217</v>
      </c>
      <c r="U152" s="31">
        <v>8</v>
      </c>
      <c r="W152" t="s">
        <v>538</v>
      </c>
    </row>
    <row r="153" spans="1:23" x14ac:dyDescent="0.2">
      <c r="A153" s="27" t="s">
        <v>26</v>
      </c>
      <c r="B153" s="28" t="s">
        <v>561</v>
      </c>
      <c r="C153" s="28" t="s">
        <v>155</v>
      </c>
      <c r="D153" s="44">
        <v>1</v>
      </c>
      <c r="E153" s="45">
        <v>5.2910052910052907E-3</v>
      </c>
      <c r="F153" s="46">
        <v>1</v>
      </c>
      <c r="G153" s="45">
        <v>-9.1743119266055051E-3</v>
      </c>
      <c r="H153" s="56">
        <v>0</v>
      </c>
      <c r="I153" s="57">
        <v>0</v>
      </c>
      <c r="J153" s="58">
        <v>0</v>
      </c>
      <c r="K153" s="59">
        <v>0</v>
      </c>
      <c r="L153" s="29">
        <v>0</v>
      </c>
      <c r="M153" s="29">
        <v>0</v>
      </c>
      <c r="N153" s="46">
        <v>1</v>
      </c>
      <c r="O153" s="58">
        <v>0</v>
      </c>
      <c r="P153" s="30" t="s">
        <v>312</v>
      </c>
      <c r="Q153" s="30" t="s">
        <v>20</v>
      </c>
      <c r="R153" s="30" t="s">
        <v>21</v>
      </c>
      <c r="S153" s="28" t="s">
        <v>14</v>
      </c>
      <c r="T153" s="28" t="s">
        <v>38</v>
      </c>
      <c r="U153" s="31">
        <v>8</v>
      </c>
    </row>
    <row r="154" spans="1:23" x14ac:dyDescent="0.2">
      <c r="A154" s="27" t="s">
        <v>26</v>
      </c>
      <c r="B154" s="28" t="s">
        <v>561</v>
      </c>
      <c r="C154" s="28" t="s">
        <v>365</v>
      </c>
      <c r="D154" s="44">
        <v>1</v>
      </c>
      <c r="E154" s="45">
        <v>5.2910052910052907E-3</v>
      </c>
      <c r="F154" s="46">
        <v>1</v>
      </c>
      <c r="G154" s="45">
        <v>-9.1743119266055051E-3</v>
      </c>
      <c r="H154" s="56">
        <v>0</v>
      </c>
      <c r="I154" s="57">
        <v>0</v>
      </c>
      <c r="J154" s="58">
        <v>0</v>
      </c>
      <c r="K154" s="59">
        <v>0</v>
      </c>
      <c r="L154" s="29">
        <v>0</v>
      </c>
      <c r="M154" s="29">
        <v>0</v>
      </c>
      <c r="N154" s="46">
        <v>1</v>
      </c>
      <c r="O154" s="58">
        <v>0</v>
      </c>
      <c r="P154" s="28" t="s">
        <v>312</v>
      </c>
      <c r="Q154" s="30" t="s">
        <v>20</v>
      </c>
      <c r="R154" s="28" t="s">
        <v>359</v>
      </c>
      <c r="S154" s="28">
        <v>44</v>
      </c>
      <c r="T154" s="28" t="s">
        <v>346</v>
      </c>
      <c r="U154" s="31">
        <v>8</v>
      </c>
      <c r="W154" t="s">
        <v>538</v>
      </c>
    </row>
    <row r="155" spans="1:23" x14ac:dyDescent="0.2">
      <c r="A155" s="27" t="s">
        <v>26</v>
      </c>
      <c r="B155" s="28" t="s">
        <v>561</v>
      </c>
      <c r="C155" s="28" t="s">
        <v>386</v>
      </c>
      <c r="D155" s="44">
        <v>1</v>
      </c>
      <c r="E155" s="45">
        <v>5.2910052910052907E-3</v>
      </c>
      <c r="F155" s="46">
        <v>1</v>
      </c>
      <c r="G155" s="45">
        <v>-9.1743119266055051E-3</v>
      </c>
      <c r="H155" s="56">
        <v>0</v>
      </c>
      <c r="I155" s="57">
        <v>0</v>
      </c>
      <c r="J155" s="58">
        <v>0</v>
      </c>
      <c r="K155" s="59">
        <v>0</v>
      </c>
      <c r="L155" s="29">
        <v>0</v>
      </c>
      <c r="M155" s="29">
        <v>0</v>
      </c>
      <c r="N155" s="46">
        <v>1</v>
      </c>
      <c r="O155" s="58">
        <v>0</v>
      </c>
      <c r="P155" s="28" t="s">
        <v>312</v>
      </c>
      <c r="Q155" s="30" t="s">
        <v>20</v>
      </c>
      <c r="R155" s="30" t="s">
        <v>359</v>
      </c>
      <c r="S155" s="28">
        <v>44</v>
      </c>
      <c r="T155" s="28" t="s">
        <v>29</v>
      </c>
      <c r="U155" s="31">
        <v>8</v>
      </c>
    </row>
    <row r="156" spans="1:23" x14ac:dyDescent="0.2">
      <c r="A156" s="27" t="s">
        <v>26</v>
      </c>
      <c r="B156" s="28" t="s">
        <v>561</v>
      </c>
      <c r="C156" s="28" t="s">
        <v>154</v>
      </c>
      <c r="D156" s="44">
        <v>1</v>
      </c>
      <c r="E156" s="45">
        <v>5.2910052910052907E-3</v>
      </c>
      <c r="F156" s="46">
        <v>1</v>
      </c>
      <c r="G156" s="45">
        <v>-9.1743119266055051E-3</v>
      </c>
      <c r="H156" s="56">
        <v>0</v>
      </c>
      <c r="I156" s="57">
        <v>0</v>
      </c>
      <c r="J156" s="58">
        <v>0</v>
      </c>
      <c r="K156" s="59">
        <v>0</v>
      </c>
      <c r="L156" s="29">
        <v>0</v>
      </c>
      <c r="M156" s="29">
        <v>0</v>
      </c>
      <c r="N156" s="46">
        <v>1</v>
      </c>
      <c r="O156" s="58">
        <v>0</v>
      </c>
      <c r="P156" s="30" t="s">
        <v>312</v>
      </c>
      <c r="Q156" s="30" t="s">
        <v>20</v>
      </c>
      <c r="R156" s="30" t="s">
        <v>359</v>
      </c>
      <c r="S156" s="28">
        <v>44</v>
      </c>
      <c r="T156" s="28" t="s">
        <v>38</v>
      </c>
      <c r="U156" s="31">
        <v>8</v>
      </c>
      <c r="W156" t="s">
        <v>538</v>
      </c>
    </row>
    <row r="157" spans="1:23" x14ac:dyDescent="0.2">
      <c r="A157" s="27" t="s">
        <v>26</v>
      </c>
      <c r="B157" s="28" t="s">
        <v>561</v>
      </c>
      <c r="C157" s="28" t="s">
        <v>149</v>
      </c>
      <c r="D157" s="44">
        <v>1</v>
      </c>
      <c r="E157" s="45">
        <v>5.2910052910052907E-3</v>
      </c>
      <c r="F157" s="46">
        <v>1</v>
      </c>
      <c r="G157" s="45">
        <v>-9.1743119266055051E-3</v>
      </c>
      <c r="H157" s="56">
        <v>0</v>
      </c>
      <c r="I157" s="57">
        <v>0</v>
      </c>
      <c r="J157" s="58">
        <v>0</v>
      </c>
      <c r="K157" s="59">
        <v>0</v>
      </c>
      <c r="L157" s="29">
        <v>0</v>
      </c>
      <c r="M157" s="29">
        <v>0</v>
      </c>
      <c r="N157" s="46">
        <v>1</v>
      </c>
      <c r="O157" s="58">
        <v>0</v>
      </c>
      <c r="P157" s="30" t="s">
        <v>312</v>
      </c>
      <c r="Q157" s="30" t="s">
        <v>20</v>
      </c>
      <c r="R157" s="30" t="s">
        <v>359</v>
      </c>
      <c r="S157" s="28">
        <v>44</v>
      </c>
      <c r="T157" s="28" t="s">
        <v>38</v>
      </c>
      <c r="U157" s="31">
        <v>8</v>
      </c>
    </row>
    <row r="158" spans="1:23" x14ac:dyDescent="0.2">
      <c r="A158" s="27" t="s">
        <v>26</v>
      </c>
      <c r="B158" s="28" t="s">
        <v>561</v>
      </c>
      <c r="C158" s="28" t="s">
        <v>150</v>
      </c>
      <c r="D158" s="44">
        <v>1</v>
      </c>
      <c r="E158" s="45">
        <v>5.2910052910052907E-3</v>
      </c>
      <c r="F158" s="46">
        <v>1</v>
      </c>
      <c r="G158" s="45">
        <v>-9.1743119266055051E-3</v>
      </c>
      <c r="H158" s="56">
        <v>0</v>
      </c>
      <c r="I158" s="57">
        <v>0</v>
      </c>
      <c r="J158" s="58">
        <v>0</v>
      </c>
      <c r="K158" s="59">
        <v>0</v>
      </c>
      <c r="L158" s="29">
        <v>0</v>
      </c>
      <c r="M158" s="29">
        <v>0</v>
      </c>
      <c r="N158" s="46">
        <v>1</v>
      </c>
      <c r="O158" s="58">
        <v>0</v>
      </c>
      <c r="P158" s="30" t="s">
        <v>118</v>
      </c>
      <c r="Q158" s="30" t="s">
        <v>20</v>
      </c>
      <c r="R158" s="30" t="s">
        <v>359</v>
      </c>
      <c r="S158" s="28">
        <v>44</v>
      </c>
      <c r="T158" s="28" t="s">
        <v>38</v>
      </c>
      <c r="U158" s="31">
        <v>8</v>
      </c>
      <c r="W158" t="s">
        <v>538</v>
      </c>
    </row>
    <row r="159" spans="1:23" x14ac:dyDescent="0.2">
      <c r="A159" s="27" t="s">
        <v>26</v>
      </c>
      <c r="B159" s="28" t="s">
        <v>561</v>
      </c>
      <c r="C159" s="28" t="s">
        <v>148</v>
      </c>
      <c r="D159" s="44">
        <v>1</v>
      </c>
      <c r="E159" s="45">
        <v>5.2910052910052907E-3</v>
      </c>
      <c r="F159" s="46">
        <v>1</v>
      </c>
      <c r="G159" s="45">
        <v>-9.1743119266055051E-3</v>
      </c>
      <c r="H159" s="56">
        <v>0</v>
      </c>
      <c r="I159" s="57">
        <v>0</v>
      </c>
      <c r="J159" s="58">
        <v>0</v>
      </c>
      <c r="K159" s="59">
        <v>0</v>
      </c>
      <c r="L159" s="29">
        <v>0</v>
      </c>
      <c r="M159" s="29">
        <v>0</v>
      </c>
      <c r="N159" s="46">
        <v>1</v>
      </c>
      <c r="O159" s="58">
        <v>0</v>
      </c>
      <c r="P159" s="30" t="s">
        <v>118</v>
      </c>
      <c r="Q159" s="30" t="s">
        <v>20</v>
      </c>
      <c r="R159" s="30" t="s">
        <v>359</v>
      </c>
      <c r="S159" s="28">
        <v>44</v>
      </c>
      <c r="T159" s="28" t="s">
        <v>38</v>
      </c>
      <c r="U159" s="31">
        <v>8</v>
      </c>
    </row>
    <row r="160" spans="1:23" x14ac:dyDescent="0.2">
      <c r="A160" s="27" t="s">
        <v>26</v>
      </c>
      <c r="B160" s="28" t="s">
        <v>561</v>
      </c>
      <c r="C160" s="28" t="s">
        <v>125</v>
      </c>
      <c r="D160" s="44">
        <v>1</v>
      </c>
      <c r="E160" s="45">
        <v>5.2910052910052907E-3</v>
      </c>
      <c r="F160" s="46">
        <v>1</v>
      </c>
      <c r="G160" s="45">
        <v>-9.1743119266055051E-3</v>
      </c>
      <c r="H160" s="56">
        <v>0</v>
      </c>
      <c r="I160" s="57">
        <v>0</v>
      </c>
      <c r="J160" s="58">
        <v>0</v>
      </c>
      <c r="K160" s="59">
        <v>0</v>
      </c>
      <c r="L160" s="29">
        <v>0</v>
      </c>
      <c r="M160" s="29">
        <v>0</v>
      </c>
      <c r="N160" s="46">
        <v>1</v>
      </c>
      <c r="O160" s="58">
        <v>0</v>
      </c>
      <c r="P160" s="30" t="s">
        <v>364</v>
      </c>
      <c r="Q160" s="30" t="s">
        <v>20</v>
      </c>
      <c r="R160" s="30" t="s">
        <v>359</v>
      </c>
      <c r="S160" s="28">
        <v>44</v>
      </c>
      <c r="T160" s="28" t="s">
        <v>38</v>
      </c>
      <c r="U160" s="31">
        <v>8</v>
      </c>
      <c r="W160" t="s">
        <v>538</v>
      </c>
    </row>
    <row r="161" spans="1:23" x14ac:dyDescent="0.2">
      <c r="A161" s="27" t="s">
        <v>26</v>
      </c>
      <c r="B161" s="28" t="s">
        <v>561</v>
      </c>
      <c r="C161" s="28" t="s">
        <v>126</v>
      </c>
      <c r="D161" s="44">
        <v>1</v>
      </c>
      <c r="E161" s="45">
        <v>5.2910052910052907E-3</v>
      </c>
      <c r="F161" s="46">
        <v>1</v>
      </c>
      <c r="G161" s="45">
        <v>-9.1743119266055051E-3</v>
      </c>
      <c r="H161" s="56">
        <v>0</v>
      </c>
      <c r="I161" s="57">
        <v>0</v>
      </c>
      <c r="J161" s="58">
        <v>0</v>
      </c>
      <c r="K161" s="59">
        <v>0</v>
      </c>
      <c r="L161" s="29">
        <v>0</v>
      </c>
      <c r="M161" s="29">
        <v>0</v>
      </c>
      <c r="N161" s="46">
        <v>1</v>
      </c>
      <c r="O161" s="58">
        <v>0</v>
      </c>
      <c r="P161" s="30" t="s">
        <v>364</v>
      </c>
      <c r="Q161" s="30" t="s">
        <v>20</v>
      </c>
      <c r="R161" s="30" t="s">
        <v>359</v>
      </c>
      <c r="S161" s="28">
        <v>44</v>
      </c>
      <c r="T161" s="28" t="s">
        <v>38</v>
      </c>
      <c r="U161" s="31">
        <v>8</v>
      </c>
    </row>
    <row r="162" spans="1:23" x14ac:dyDescent="0.2">
      <c r="A162" s="27" t="s">
        <v>26</v>
      </c>
      <c r="B162" s="28" t="s">
        <v>561</v>
      </c>
      <c r="C162" s="28" t="s">
        <v>124</v>
      </c>
      <c r="D162" s="44">
        <v>1</v>
      </c>
      <c r="E162" s="45">
        <v>5.2910052910052907E-3</v>
      </c>
      <c r="F162" s="46">
        <v>1</v>
      </c>
      <c r="G162" s="45">
        <v>-9.1743119266055051E-3</v>
      </c>
      <c r="H162" s="56">
        <v>0</v>
      </c>
      <c r="I162" s="57">
        <v>0</v>
      </c>
      <c r="J162" s="58">
        <v>0</v>
      </c>
      <c r="K162" s="59">
        <v>0</v>
      </c>
      <c r="L162" s="29">
        <v>0</v>
      </c>
      <c r="M162" s="29">
        <v>0</v>
      </c>
      <c r="N162" s="46">
        <v>1</v>
      </c>
      <c r="O162" s="58">
        <v>0</v>
      </c>
      <c r="P162" s="30" t="s">
        <v>305</v>
      </c>
      <c r="Q162" s="30" t="s">
        <v>20</v>
      </c>
      <c r="R162" s="30" t="s">
        <v>361</v>
      </c>
      <c r="S162" s="28">
        <v>50</v>
      </c>
      <c r="T162" s="28" t="s">
        <v>38</v>
      </c>
      <c r="U162" s="31">
        <v>8</v>
      </c>
      <c r="W162" t="s">
        <v>538</v>
      </c>
    </row>
    <row r="163" spans="1:23" x14ac:dyDescent="0.2">
      <c r="A163" s="27" t="s">
        <v>26</v>
      </c>
      <c r="B163" s="28" t="s">
        <v>561</v>
      </c>
      <c r="C163" s="28" t="s">
        <v>563</v>
      </c>
      <c r="D163" s="44">
        <v>1</v>
      </c>
      <c r="E163" s="45">
        <v>5.2910052910052907E-3</v>
      </c>
      <c r="F163" s="46">
        <v>1</v>
      </c>
      <c r="G163" s="45">
        <v>-9.1743119266055051E-3</v>
      </c>
      <c r="H163" s="56">
        <v>0</v>
      </c>
      <c r="I163" s="57">
        <v>0</v>
      </c>
      <c r="J163" s="58">
        <v>0</v>
      </c>
      <c r="K163" s="59">
        <v>0</v>
      </c>
      <c r="L163" s="29">
        <v>0</v>
      </c>
      <c r="M163" s="29">
        <v>0</v>
      </c>
      <c r="N163" s="46">
        <v>1</v>
      </c>
      <c r="O163" s="58">
        <v>0</v>
      </c>
      <c r="P163" s="28" t="s">
        <v>305</v>
      </c>
      <c r="Q163" s="30" t="s">
        <v>20</v>
      </c>
      <c r="R163" s="30" t="s">
        <v>361</v>
      </c>
      <c r="S163" s="28">
        <v>2</v>
      </c>
      <c r="T163" s="28" t="s">
        <v>29</v>
      </c>
      <c r="U163" s="31">
        <v>8</v>
      </c>
    </row>
    <row r="164" spans="1:23" x14ac:dyDescent="0.2">
      <c r="A164" s="27" t="s">
        <v>26</v>
      </c>
      <c r="B164" s="28" t="s">
        <v>561</v>
      </c>
      <c r="C164" s="28" t="s">
        <v>565</v>
      </c>
      <c r="D164" s="44">
        <v>1</v>
      </c>
      <c r="E164" s="45">
        <v>5.2910052910052907E-3</v>
      </c>
      <c r="F164" s="46">
        <v>1</v>
      </c>
      <c r="G164" s="45">
        <v>-9.1743119266055051E-3</v>
      </c>
      <c r="H164" s="56">
        <v>0</v>
      </c>
      <c r="I164" s="57">
        <v>0</v>
      </c>
      <c r="J164" s="58">
        <v>0</v>
      </c>
      <c r="K164" s="59">
        <v>0</v>
      </c>
      <c r="L164" s="29">
        <v>0</v>
      </c>
      <c r="M164" s="29">
        <v>0</v>
      </c>
      <c r="N164" s="46">
        <v>1</v>
      </c>
      <c r="O164" s="58">
        <v>0</v>
      </c>
      <c r="P164" s="28" t="s">
        <v>305</v>
      </c>
      <c r="Q164" s="30" t="s">
        <v>20</v>
      </c>
      <c r="R164" s="28" t="s">
        <v>361</v>
      </c>
      <c r="S164" s="28">
        <v>50</v>
      </c>
      <c r="T164" s="28" t="s">
        <v>29</v>
      </c>
      <c r="U164" s="31">
        <v>8</v>
      </c>
      <c r="W164" t="s">
        <v>538</v>
      </c>
    </row>
    <row r="165" spans="1:23" x14ac:dyDescent="0.2">
      <c r="A165" s="27" t="s">
        <v>26</v>
      </c>
      <c r="B165" s="28" t="s">
        <v>561</v>
      </c>
      <c r="C165" s="28" t="s">
        <v>569</v>
      </c>
      <c r="D165" s="44">
        <v>1</v>
      </c>
      <c r="E165" s="45">
        <v>5.2910052910052907E-3</v>
      </c>
      <c r="F165" s="46">
        <v>1</v>
      </c>
      <c r="G165" s="45">
        <v>-9.1743119266055051E-3</v>
      </c>
      <c r="H165" s="56">
        <v>0</v>
      </c>
      <c r="I165" s="57">
        <v>0</v>
      </c>
      <c r="J165" s="58">
        <v>0</v>
      </c>
      <c r="K165" s="59">
        <v>0</v>
      </c>
      <c r="L165" s="29">
        <v>0</v>
      </c>
      <c r="M165" s="29">
        <v>0</v>
      </c>
      <c r="N165" s="46">
        <v>1</v>
      </c>
      <c r="O165" s="58">
        <v>0</v>
      </c>
      <c r="P165" s="30" t="s">
        <v>305</v>
      </c>
      <c r="Q165" s="30" t="s">
        <v>20</v>
      </c>
      <c r="R165" s="30" t="s">
        <v>361</v>
      </c>
      <c r="S165" s="28">
        <v>50</v>
      </c>
      <c r="T165" s="28" t="s">
        <v>38</v>
      </c>
      <c r="U165" s="31">
        <v>8</v>
      </c>
    </row>
    <row r="166" spans="1:23" x14ac:dyDescent="0.2">
      <c r="A166" s="27" t="s">
        <v>26</v>
      </c>
      <c r="B166" s="28" t="s">
        <v>561</v>
      </c>
      <c r="C166" s="28" t="s">
        <v>570</v>
      </c>
      <c r="D166" s="44">
        <v>1</v>
      </c>
      <c r="E166" s="45">
        <v>5.2910052910052907E-3</v>
      </c>
      <c r="F166" s="46">
        <v>1</v>
      </c>
      <c r="G166" s="45">
        <v>-9.1743119266055051E-3</v>
      </c>
      <c r="H166" s="56">
        <v>0</v>
      </c>
      <c r="I166" s="57">
        <v>0</v>
      </c>
      <c r="J166" s="58">
        <v>0</v>
      </c>
      <c r="K166" s="59">
        <v>0</v>
      </c>
      <c r="L166" s="29">
        <v>0</v>
      </c>
      <c r="M166" s="29">
        <v>0</v>
      </c>
      <c r="N166" s="46">
        <v>1</v>
      </c>
      <c r="O166" s="58">
        <v>0</v>
      </c>
      <c r="P166" s="28" t="s">
        <v>312</v>
      </c>
      <c r="Q166" s="30" t="s">
        <v>20</v>
      </c>
      <c r="R166" s="28" t="s">
        <v>359</v>
      </c>
      <c r="S166" s="28">
        <v>2</v>
      </c>
      <c r="T166" s="28" t="s">
        <v>38</v>
      </c>
      <c r="U166" s="31">
        <v>8</v>
      </c>
      <c r="W166" t="s">
        <v>538</v>
      </c>
    </row>
    <row r="167" spans="1:23" x14ac:dyDescent="0.2">
      <c r="A167" s="27" t="s">
        <v>26</v>
      </c>
      <c r="B167" s="28" t="s">
        <v>221</v>
      </c>
      <c r="C167" s="28" t="s">
        <v>439</v>
      </c>
      <c r="D167" s="44">
        <v>1</v>
      </c>
      <c r="E167" s="45">
        <v>5.2910052910052907E-3</v>
      </c>
      <c r="F167" s="46">
        <v>1</v>
      </c>
      <c r="G167" s="45">
        <v>-9.1743119266055051E-3</v>
      </c>
      <c r="H167" s="56">
        <v>0</v>
      </c>
      <c r="I167" s="57">
        <v>0</v>
      </c>
      <c r="J167" s="58">
        <v>0</v>
      </c>
      <c r="K167" s="59">
        <v>0</v>
      </c>
      <c r="L167" s="29">
        <v>0</v>
      </c>
      <c r="M167" s="29">
        <v>0</v>
      </c>
      <c r="N167" s="46">
        <v>1</v>
      </c>
      <c r="O167" s="58">
        <v>0</v>
      </c>
      <c r="P167" s="30" t="s">
        <v>118</v>
      </c>
      <c r="Q167" s="30" t="s">
        <v>20</v>
      </c>
      <c r="R167" s="30" t="s">
        <v>359</v>
      </c>
      <c r="S167" s="28">
        <v>2</v>
      </c>
      <c r="T167" s="28" t="s">
        <v>29</v>
      </c>
      <c r="U167" s="31">
        <v>8</v>
      </c>
    </row>
    <row r="168" spans="1:23" x14ac:dyDescent="0.2">
      <c r="A168" s="27" t="s">
        <v>26</v>
      </c>
      <c r="B168" s="28" t="s">
        <v>221</v>
      </c>
      <c r="C168" s="28" t="s">
        <v>222</v>
      </c>
      <c r="D168" s="44">
        <v>1</v>
      </c>
      <c r="E168" s="45">
        <v>5.2910052910052907E-3</v>
      </c>
      <c r="F168" s="46">
        <v>1</v>
      </c>
      <c r="G168" s="45">
        <v>-9.1743119266055051E-3</v>
      </c>
      <c r="H168" s="56">
        <v>0</v>
      </c>
      <c r="I168" s="57">
        <v>0</v>
      </c>
      <c r="J168" s="58">
        <v>0</v>
      </c>
      <c r="K168" s="59">
        <v>0</v>
      </c>
      <c r="L168" s="29">
        <v>0</v>
      </c>
      <c r="M168" s="29">
        <v>0</v>
      </c>
      <c r="N168" s="46">
        <v>1</v>
      </c>
      <c r="O168" s="58">
        <v>0</v>
      </c>
      <c r="P168" s="30" t="s">
        <v>118</v>
      </c>
      <c r="Q168" s="30" t="s">
        <v>20</v>
      </c>
      <c r="R168" s="30" t="s">
        <v>359</v>
      </c>
      <c r="S168" s="28">
        <v>2</v>
      </c>
      <c r="T168" s="28" t="s">
        <v>223</v>
      </c>
      <c r="U168" s="31">
        <v>8</v>
      </c>
      <c r="W168" t="s">
        <v>538</v>
      </c>
    </row>
    <row r="169" spans="1:23" x14ac:dyDescent="0.2">
      <c r="A169" s="27" t="s">
        <v>26</v>
      </c>
      <c r="B169" s="28" t="s">
        <v>575</v>
      </c>
      <c r="C169" s="28" t="s">
        <v>55</v>
      </c>
      <c r="D169" s="44">
        <v>1</v>
      </c>
      <c r="E169" s="45">
        <v>5.2910052910052907E-3</v>
      </c>
      <c r="F169" s="46">
        <v>1</v>
      </c>
      <c r="G169" s="45">
        <v>-9.1743119266055051E-3</v>
      </c>
      <c r="H169" s="56">
        <v>0</v>
      </c>
      <c r="I169" s="57">
        <v>0</v>
      </c>
      <c r="J169" s="58">
        <v>0</v>
      </c>
      <c r="K169" s="59">
        <v>0</v>
      </c>
      <c r="L169" s="29">
        <v>0</v>
      </c>
      <c r="M169" s="29">
        <v>0</v>
      </c>
      <c r="N169" s="46">
        <v>1</v>
      </c>
      <c r="O169" s="58">
        <v>0</v>
      </c>
      <c r="P169" s="30" t="s">
        <v>118</v>
      </c>
      <c r="Q169" s="30" t="s">
        <v>20</v>
      </c>
      <c r="R169" s="30" t="s">
        <v>359</v>
      </c>
      <c r="S169" s="28">
        <v>2</v>
      </c>
      <c r="T169" s="28" t="s">
        <v>38</v>
      </c>
      <c r="U169" s="31">
        <v>8</v>
      </c>
    </row>
    <row r="170" spans="1:23" x14ac:dyDescent="0.2">
      <c r="A170" s="27" t="s">
        <v>26</v>
      </c>
      <c r="B170" s="28" t="s">
        <v>576</v>
      </c>
      <c r="C170" s="28" t="s">
        <v>68</v>
      </c>
      <c r="D170" s="44">
        <v>1</v>
      </c>
      <c r="E170" s="45">
        <v>5.2910052910052907E-3</v>
      </c>
      <c r="F170" s="46">
        <v>1</v>
      </c>
      <c r="G170" s="45">
        <v>-9.1743119266055051E-3</v>
      </c>
      <c r="H170" s="56">
        <v>0</v>
      </c>
      <c r="I170" s="57">
        <v>0</v>
      </c>
      <c r="J170" s="58">
        <v>0</v>
      </c>
      <c r="K170" s="59">
        <v>0</v>
      </c>
      <c r="L170" s="29">
        <v>0</v>
      </c>
      <c r="M170" s="29">
        <v>0</v>
      </c>
      <c r="N170" s="46">
        <v>1</v>
      </c>
      <c r="O170" s="58">
        <v>0</v>
      </c>
      <c r="P170" s="30" t="s">
        <v>118</v>
      </c>
      <c r="Q170" s="30" t="s">
        <v>20</v>
      </c>
      <c r="R170" s="30" t="s">
        <v>359</v>
      </c>
      <c r="S170" s="28">
        <v>2</v>
      </c>
      <c r="T170" s="28" t="s">
        <v>38</v>
      </c>
      <c r="U170" s="31">
        <v>8</v>
      </c>
      <c r="W170" t="s">
        <v>538</v>
      </c>
    </row>
    <row r="171" spans="1:23" x14ac:dyDescent="0.2">
      <c r="A171" s="27" t="s">
        <v>26</v>
      </c>
      <c r="B171" s="28" t="s">
        <v>576</v>
      </c>
      <c r="C171" s="28" t="s">
        <v>203</v>
      </c>
      <c r="D171" s="44">
        <v>1</v>
      </c>
      <c r="E171" s="45">
        <v>5.2910052910052907E-3</v>
      </c>
      <c r="F171" s="46">
        <v>1</v>
      </c>
      <c r="G171" s="45">
        <v>-9.1743119266055051E-3</v>
      </c>
      <c r="H171" s="56">
        <v>0</v>
      </c>
      <c r="I171" s="57">
        <v>0</v>
      </c>
      <c r="J171" s="58">
        <v>0</v>
      </c>
      <c r="K171" s="59">
        <v>0</v>
      </c>
      <c r="L171" s="29">
        <v>0</v>
      </c>
      <c r="M171" s="29">
        <v>0</v>
      </c>
      <c r="N171" s="46">
        <v>1</v>
      </c>
      <c r="O171" s="58">
        <v>0</v>
      </c>
      <c r="P171" s="30" t="s">
        <v>118</v>
      </c>
      <c r="Q171" s="30" t="s">
        <v>20</v>
      </c>
      <c r="R171" s="30" t="s">
        <v>359</v>
      </c>
      <c r="S171" s="28">
        <v>2</v>
      </c>
      <c r="T171" s="30" t="s">
        <v>38</v>
      </c>
      <c r="U171" s="31">
        <v>8</v>
      </c>
    </row>
    <row r="172" spans="1:23" x14ac:dyDescent="0.2">
      <c r="A172" s="27" t="s">
        <v>26</v>
      </c>
      <c r="B172" s="28" t="s">
        <v>576</v>
      </c>
      <c r="C172" s="28" t="s">
        <v>230</v>
      </c>
      <c r="D172" s="44">
        <v>1</v>
      </c>
      <c r="E172" s="45">
        <v>5.2910052910052907E-3</v>
      </c>
      <c r="F172" s="46">
        <v>1</v>
      </c>
      <c r="G172" s="45">
        <v>-9.1743119266055051E-3</v>
      </c>
      <c r="H172" s="56">
        <v>0</v>
      </c>
      <c r="I172" s="57">
        <v>0</v>
      </c>
      <c r="J172" s="58">
        <v>0</v>
      </c>
      <c r="K172" s="59">
        <v>0</v>
      </c>
      <c r="L172" s="29">
        <v>0</v>
      </c>
      <c r="M172" s="29">
        <v>0</v>
      </c>
      <c r="N172" s="46">
        <v>1</v>
      </c>
      <c r="O172" s="58">
        <v>0</v>
      </c>
      <c r="P172" s="30" t="s">
        <v>118</v>
      </c>
      <c r="Q172" s="30" t="s">
        <v>20</v>
      </c>
      <c r="R172" s="30" t="s">
        <v>359</v>
      </c>
      <c r="S172" s="28">
        <v>2</v>
      </c>
      <c r="T172" s="28" t="s">
        <v>38</v>
      </c>
      <c r="U172" s="31">
        <v>8</v>
      </c>
      <c r="W172" t="s">
        <v>538</v>
      </c>
    </row>
    <row r="173" spans="1:23" x14ac:dyDescent="0.2">
      <c r="A173" s="27" t="s">
        <v>26</v>
      </c>
      <c r="B173" s="28" t="s">
        <v>576</v>
      </c>
      <c r="C173" s="28" t="s">
        <v>185</v>
      </c>
      <c r="D173" s="44">
        <v>1</v>
      </c>
      <c r="E173" s="45">
        <v>5.2910052910052907E-3</v>
      </c>
      <c r="F173" s="46">
        <v>1</v>
      </c>
      <c r="G173" s="45">
        <v>-9.1743119266055051E-3</v>
      </c>
      <c r="H173" s="56">
        <v>0</v>
      </c>
      <c r="I173" s="57">
        <v>0</v>
      </c>
      <c r="J173" s="58">
        <v>0</v>
      </c>
      <c r="K173" s="59">
        <v>0</v>
      </c>
      <c r="L173" s="29">
        <v>0</v>
      </c>
      <c r="M173" s="29">
        <v>0</v>
      </c>
      <c r="N173" s="46">
        <v>1</v>
      </c>
      <c r="O173" s="58">
        <v>0</v>
      </c>
      <c r="P173" s="30" t="s">
        <v>118</v>
      </c>
      <c r="Q173" s="30" t="s">
        <v>20</v>
      </c>
      <c r="R173" s="30" t="s">
        <v>359</v>
      </c>
      <c r="S173" s="28">
        <v>2</v>
      </c>
      <c r="T173" s="28" t="s">
        <v>38</v>
      </c>
      <c r="U173" s="31">
        <v>8</v>
      </c>
    </row>
    <row r="174" spans="1:23" x14ac:dyDescent="0.2">
      <c r="A174" s="27" t="s">
        <v>26</v>
      </c>
      <c r="B174" s="28" t="s">
        <v>576</v>
      </c>
      <c r="C174" s="28" t="s">
        <v>522</v>
      </c>
      <c r="D174" s="44">
        <v>1</v>
      </c>
      <c r="E174" s="45">
        <v>5.2910052910052907E-3</v>
      </c>
      <c r="F174" s="46">
        <v>1</v>
      </c>
      <c r="G174" s="45">
        <v>-9.1743119266055051E-3</v>
      </c>
      <c r="H174" s="56">
        <v>0</v>
      </c>
      <c r="I174" s="57">
        <v>0</v>
      </c>
      <c r="J174" s="58">
        <v>0</v>
      </c>
      <c r="K174" s="59">
        <v>0</v>
      </c>
      <c r="L174" s="29">
        <v>0</v>
      </c>
      <c r="M174" s="29">
        <v>0</v>
      </c>
      <c r="N174" s="46">
        <v>1</v>
      </c>
      <c r="O174" s="58">
        <v>0</v>
      </c>
      <c r="P174" s="30" t="s">
        <v>388</v>
      </c>
      <c r="Q174" s="30" t="s">
        <v>20</v>
      </c>
      <c r="R174" s="30" t="s">
        <v>359</v>
      </c>
      <c r="S174" s="28">
        <v>2</v>
      </c>
      <c r="T174" s="28" t="s">
        <v>38</v>
      </c>
      <c r="U174" s="31">
        <v>8</v>
      </c>
      <c r="W174" t="s">
        <v>538</v>
      </c>
    </row>
    <row r="175" spans="1:23" x14ac:dyDescent="0.2">
      <c r="A175" s="27" t="s">
        <v>26</v>
      </c>
      <c r="B175" s="28" t="s">
        <v>576</v>
      </c>
      <c r="C175" s="28" t="s">
        <v>523</v>
      </c>
      <c r="D175" s="44">
        <v>1</v>
      </c>
      <c r="E175" s="45">
        <v>5.2910052910052907E-3</v>
      </c>
      <c r="F175" s="46">
        <v>1</v>
      </c>
      <c r="G175" s="45">
        <v>-9.1743119266055051E-3</v>
      </c>
      <c r="H175" s="56">
        <v>0</v>
      </c>
      <c r="I175" s="57">
        <v>0</v>
      </c>
      <c r="J175" s="58">
        <v>0</v>
      </c>
      <c r="K175" s="59">
        <v>0</v>
      </c>
      <c r="L175" s="29">
        <v>0</v>
      </c>
      <c r="M175" s="29">
        <v>0</v>
      </c>
      <c r="N175" s="46">
        <v>1</v>
      </c>
      <c r="O175" s="58">
        <v>0</v>
      </c>
      <c r="P175" s="30" t="s">
        <v>388</v>
      </c>
      <c r="Q175" s="30" t="s">
        <v>20</v>
      </c>
      <c r="R175" s="30" t="s">
        <v>359</v>
      </c>
      <c r="S175" s="28">
        <v>2</v>
      </c>
      <c r="T175" s="28" t="s">
        <v>38</v>
      </c>
      <c r="U175" s="31">
        <v>8</v>
      </c>
    </row>
    <row r="176" spans="1:23" x14ac:dyDescent="0.2">
      <c r="A176" s="27" t="s">
        <v>26</v>
      </c>
      <c r="B176" s="28" t="s">
        <v>576</v>
      </c>
      <c r="C176" s="28" t="s">
        <v>392</v>
      </c>
      <c r="D176" s="44">
        <v>1</v>
      </c>
      <c r="E176" s="45">
        <v>5.2910052910052907E-3</v>
      </c>
      <c r="F176" s="46">
        <v>1</v>
      </c>
      <c r="G176" s="45">
        <v>-9.1743119266055051E-3</v>
      </c>
      <c r="H176" s="56">
        <v>0</v>
      </c>
      <c r="I176" s="57">
        <v>0</v>
      </c>
      <c r="J176" s="58">
        <v>0</v>
      </c>
      <c r="K176" s="59">
        <v>0</v>
      </c>
      <c r="L176" s="29">
        <v>0</v>
      </c>
      <c r="M176" s="29">
        <v>0</v>
      </c>
      <c r="N176" s="46">
        <v>1</v>
      </c>
      <c r="O176" s="58">
        <v>0</v>
      </c>
      <c r="P176" s="30" t="s">
        <v>425</v>
      </c>
      <c r="Q176" s="30" t="s">
        <v>20</v>
      </c>
      <c r="R176" s="30" t="s">
        <v>359</v>
      </c>
      <c r="S176" s="28">
        <v>2</v>
      </c>
      <c r="T176" s="28" t="s">
        <v>29</v>
      </c>
      <c r="U176" s="31">
        <v>8</v>
      </c>
      <c r="W176" t="s">
        <v>538</v>
      </c>
    </row>
    <row r="177" spans="1:23" x14ac:dyDescent="0.2">
      <c r="A177" s="27" t="s">
        <v>26</v>
      </c>
      <c r="B177" s="28" t="s">
        <v>576</v>
      </c>
      <c r="C177" s="28" t="s">
        <v>424</v>
      </c>
      <c r="D177" s="44">
        <v>1</v>
      </c>
      <c r="E177" s="45">
        <v>5.2910052910052907E-3</v>
      </c>
      <c r="F177" s="46">
        <v>1</v>
      </c>
      <c r="G177" s="45">
        <v>-9.1743119266055051E-3</v>
      </c>
      <c r="H177" s="56">
        <v>0</v>
      </c>
      <c r="I177" s="57">
        <v>0</v>
      </c>
      <c r="J177" s="58">
        <v>0</v>
      </c>
      <c r="K177" s="59">
        <v>0</v>
      </c>
      <c r="L177" s="29">
        <v>0</v>
      </c>
      <c r="M177" s="29">
        <v>0</v>
      </c>
      <c r="N177" s="46">
        <v>1</v>
      </c>
      <c r="O177" s="58">
        <v>0</v>
      </c>
      <c r="P177" s="28" t="s">
        <v>425</v>
      </c>
      <c r="Q177" s="30" t="s">
        <v>20</v>
      </c>
      <c r="R177" s="30" t="s">
        <v>359</v>
      </c>
      <c r="S177" s="28">
        <v>2</v>
      </c>
      <c r="T177" s="28" t="s">
        <v>29</v>
      </c>
      <c r="U177" s="31">
        <v>8</v>
      </c>
    </row>
    <row r="178" spans="1:23" x14ac:dyDescent="0.2">
      <c r="A178" s="27" t="s">
        <v>26</v>
      </c>
      <c r="B178" s="28" t="s">
        <v>576</v>
      </c>
      <c r="C178" s="28" t="s">
        <v>129</v>
      </c>
      <c r="D178" s="44">
        <v>1</v>
      </c>
      <c r="E178" s="45">
        <v>5.2910052910052907E-3</v>
      </c>
      <c r="F178" s="46">
        <v>1</v>
      </c>
      <c r="G178" s="45">
        <v>-9.1743119266055051E-3</v>
      </c>
      <c r="H178" s="56">
        <v>0</v>
      </c>
      <c r="I178" s="57">
        <v>0</v>
      </c>
      <c r="J178" s="58">
        <v>0</v>
      </c>
      <c r="K178" s="59">
        <v>0</v>
      </c>
      <c r="L178" s="29">
        <v>0</v>
      </c>
      <c r="M178" s="29">
        <v>0</v>
      </c>
      <c r="N178" s="46">
        <v>1</v>
      </c>
      <c r="O178" s="58">
        <v>0</v>
      </c>
      <c r="P178" s="30" t="s">
        <v>425</v>
      </c>
      <c r="Q178" s="30" t="s">
        <v>20</v>
      </c>
      <c r="R178" s="30" t="s">
        <v>359</v>
      </c>
      <c r="S178" s="28">
        <v>2</v>
      </c>
      <c r="T178" s="28" t="s">
        <v>38</v>
      </c>
      <c r="U178" s="31">
        <v>8</v>
      </c>
      <c r="W178" t="s">
        <v>538</v>
      </c>
    </row>
    <row r="179" spans="1:23" x14ac:dyDescent="0.2">
      <c r="A179" s="27" t="s">
        <v>26</v>
      </c>
      <c r="B179" s="28" t="s">
        <v>576</v>
      </c>
      <c r="C179" s="28" t="s">
        <v>121</v>
      </c>
      <c r="D179" s="44">
        <v>1</v>
      </c>
      <c r="E179" s="45">
        <v>5.2910052910052907E-3</v>
      </c>
      <c r="F179" s="46">
        <v>1</v>
      </c>
      <c r="G179" s="45">
        <v>-9.1743119266055051E-3</v>
      </c>
      <c r="H179" s="56">
        <v>0</v>
      </c>
      <c r="I179" s="57">
        <v>0</v>
      </c>
      <c r="J179" s="58">
        <v>0</v>
      </c>
      <c r="K179" s="59">
        <v>0</v>
      </c>
      <c r="L179" s="29">
        <v>0</v>
      </c>
      <c r="M179" s="29">
        <v>0</v>
      </c>
      <c r="N179" s="46">
        <v>1</v>
      </c>
      <c r="O179" s="58">
        <v>0</v>
      </c>
      <c r="P179" s="30" t="s">
        <v>425</v>
      </c>
      <c r="Q179" s="30" t="s">
        <v>20</v>
      </c>
      <c r="R179" s="30" t="s">
        <v>359</v>
      </c>
      <c r="S179" s="28">
        <v>2</v>
      </c>
      <c r="T179" s="28" t="s">
        <v>38</v>
      </c>
      <c r="U179" s="31">
        <v>8</v>
      </c>
    </row>
    <row r="180" spans="1:23" x14ac:dyDescent="0.2">
      <c r="A180" s="27" t="s">
        <v>26</v>
      </c>
      <c r="B180" s="28" t="s">
        <v>576</v>
      </c>
      <c r="C180" s="28" t="s">
        <v>488</v>
      </c>
      <c r="D180" s="44">
        <v>1</v>
      </c>
      <c r="E180" s="45">
        <v>5.2910052910052907E-3</v>
      </c>
      <c r="F180" s="46">
        <v>1</v>
      </c>
      <c r="G180" s="45">
        <v>-9.1743119266055051E-3</v>
      </c>
      <c r="H180" s="56">
        <v>0</v>
      </c>
      <c r="I180" s="57">
        <v>0</v>
      </c>
      <c r="J180" s="58">
        <v>0</v>
      </c>
      <c r="K180" s="59">
        <v>0</v>
      </c>
      <c r="L180" s="29">
        <v>0</v>
      </c>
      <c r="M180" s="29">
        <v>0</v>
      </c>
      <c r="N180" s="46">
        <v>1</v>
      </c>
      <c r="O180" s="58">
        <v>0</v>
      </c>
      <c r="P180" s="30" t="s">
        <v>425</v>
      </c>
      <c r="Q180" s="30" t="s">
        <v>20</v>
      </c>
      <c r="R180" s="30" t="s">
        <v>359</v>
      </c>
      <c r="S180" s="28">
        <v>2</v>
      </c>
      <c r="T180" s="28" t="s">
        <v>38</v>
      </c>
      <c r="U180" s="31">
        <v>8</v>
      </c>
      <c r="W180" t="s">
        <v>538</v>
      </c>
    </row>
    <row r="181" spans="1:23" x14ac:dyDescent="0.2">
      <c r="A181" s="27" t="s">
        <v>26</v>
      </c>
      <c r="B181" s="28" t="s">
        <v>576</v>
      </c>
      <c r="C181" s="28" t="s">
        <v>293</v>
      </c>
      <c r="D181" s="44">
        <v>1</v>
      </c>
      <c r="E181" s="45">
        <v>5.2910052910052907E-3</v>
      </c>
      <c r="F181" s="46">
        <v>1</v>
      </c>
      <c r="G181" s="45">
        <v>-9.1743119266055051E-3</v>
      </c>
      <c r="H181" s="56">
        <v>0</v>
      </c>
      <c r="I181" s="57">
        <v>0</v>
      </c>
      <c r="J181" s="58">
        <v>0</v>
      </c>
      <c r="K181" s="59">
        <v>0</v>
      </c>
      <c r="L181" s="29">
        <v>0</v>
      </c>
      <c r="M181" s="29">
        <v>0</v>
      </c>
      <c r="N181" s="46">
        <v>1</v>
      </c>
      <c r="O181" s="58">
        <v>0</v>
      </c>
      <c r="P181" s="28" t="s">
        <v>294</v>
      </c>
      <c r="Q181" s="30" t="s">
        <v>20</v>
      </c>
      <c r="R181" s="30" t="s">
        <v>359</v>
      </c>
      <c r="S181" s="28">
        <v>2</v>
      </c>
      <c r="T181" s="28" t="s">
        <v>38</v>
      </c>
      <c r="U181" s="31">
        <v>8</v>
      </c>
    </row>
    <row r="182" spans="1:23" x14ac:dyDescent="0.2">
      <c r="A182" s="27" t="s">
        <v>26</v>
      </c>
      <c r="B182" s="28" t="s">
        <v>576</v>
      </c>
      <c r="C182" s="28" t="s">
        <v>404</v>
      </c>
      <c r="D182" s="44">
        <v>1</v>
      </c>
      <c r="E182" s="45">
        <v>5.2910052910052907E-3</v>
      </c>
      <c r="F182" s="46">
        <v>1</v>
      </c>
      <c r="G182" s="45">
        <v>-9.1743119266055051E-3</v>
      </c>
      <c r="H182" s="56">
        <v>0</v>
      </c>
      <c r="I182" s="57">
        <v>0</v>
      </c>
      <c r="J182" s="58">
        <v>0</v>
      </c>
      <c r="K182" s="59">
        <v>0</v>
      </c>
      <c r="L182" s="29">
        <v>0</v>
      </c>
      <c r="M182" s="29">
        <v>0</v>
      </c>
      <c r="N182" s="46">
        <v>1</v>
      </c>
      <c r="O182" s="58">
        <v>0</v>
      </c>
      <c r="P182" s="30" t="s">
        <v>294</v>
      </c>
      <c r="Q182" s="30" t="s">
        <v>20</v>
      </c>
      <c r="R182" s="30" t="s">
        <v>359</v>
      </c>
      <c r="S182" s="28">
        <v>2</v>
      </c>
      <c r="T182" s="28" t="s">
        <v>405</v>
      </c>
      <c r="U182" s="31">
        <v>8</v>
      </c>
      <c r="W182" t="s">
        <v>538</v>
      </c>
    </row>
    <row r="183" spans="1:23" x14ac:dyDescent="0.2">
      <c r="A183" s="27" t="s">
        <v>26</v>
      </c>
      <c r="B183" s="28" t="s">
        <v>576</v>
      </c>
      <c r="C183" s="28" t="s">
        <v>577</v>
      </c>
      <c r="D183" s="44">
        <v>1</v>
      </c>
      <c r="E183" s="45">
        <v>5.2910052910052907E-3</v>
      </c>
      <c r="F183" s="46">
        <v>1</v>
      </c>
      <c r="G183" s="45">
        <v>-9.1743119266055051E-3</v>
      </c>
      <c r="H183" s="56">
        <v>0</v>
      </c>
      <c r="I183" s="57">
        <v>0</v>
      </c>
      <c r="J183" s="58">
        <v>0</v>
      </c>
      <c r="K183" s="59">
        <v>0</v>
      </c>
      <c r="L183" s="29">
        <v>0</v>
      </c>
      <c r="M183" s="29">
        <v>0</v>
      </c>
      <c r="N183" s="46">
        <v>1</v>
      </c>
      <c r="O183" s="58">
        <v>0</v>
      </c>
      <c r="P183" s="28" t="s">
        <v>388</v>
      </c>
      <c r="Q183" s="30" t="s">
        <v>20</v>
      </c>
      <c r="R183" s="30" t="s">
        <v>359</v>
      </c>
      <c r="S183" s="28">
        <v>2</v>
      </c>
      <c r="T183" s="28" t="s">
        <v>29</v>
      </c>
      <c r="U183" s="31">
        <v>8</v>
      </c>
    </row>
    <row r="184" spans="1:23" x14ac:dyDescent="0.2">
      <c r="A184" s="27" t="s">
        <v>26</v>
      </c>
      <c r="B184" s="28" t="s">
        <v>576</v>
      </c>
      <c r="C184" s="28" t="s">
        <v>579</v>
      </c>
      <c r="D184" s="44">
        <v>1</v>
      </c>
      <c r="E184" s="45">
        <v>5.2910052910052907E-3</v>
      </c>
      <c r="F184" s="46">
        <v>1</v>
      </c>
      <c r="G184" s="45">
        <v>-9.1743119266055051E-3</v>
      </c>
      <c r="H184" s="56">
        <v>0</v>
      </c>
      <c r="I184" s="57">
        <v>0</v>
      </c>
      <c r="J184" s="58">
        <v>0</v>
      </c>
      <c r="K184" s="59">
        <v>0</v>
      </c>
      <c r="L184" s="29">
        <v>0</v>
      </c>
      <c r="M184" s="29">
        <v>0</v>
      </c>
      <c r="N184" s="46">
        <v>1</v>
      </c>
      <c r="O184" s="58">
        <v>0</v>
      </c>
      <c r="P184" s="28" t="s">
        <v>388</v>
      </c>
      <c r="Q184" s="30" t="s">
        <v>20</v>
      </c>
      <c r="R184" s="30" t="s">
        <v>359</v>
      </c>
      <c r="S184" s="28">
        <v>2</v>
      </c>
      <c r="T184" s="28" t="s">
        <v>29</v>
      </c>
      <c r="U184" s="31">
        <v>8</v>
      </c>
      <c r="W184" t="s">
        <v>538</v>
      </c>
    </row>
    <row r="185" spans="1:23" x14ac:dyDescent="0.2">
      <c r="A185" s="27" t="s">
        <v>26</v>
      </c>
      <c r="B185" s="28" t="s">
        <v>583</v>
      </c>
      <c r="C185" s="28" t="s">
        <v>192</v>
      </c>
      <c r="D185" s="44">
        <v>1</v>
      </c>
      <c r="E185" s="45">
        <v>5.2910052910052907E-3</v>
      </c>
      <c r="F185" s="46">
        <v>1</v>
      </c>
      <c r="G185" s="45">
        <v>-9.1743119266055051E-3</v>
      </c>
      <c r="H185" s="56">
        <v>0</v>
      </c>
      <c r="I185" s="57">
        <v>0</v>
      </c>
      <c r="J185" s="58">
        <v>0</v>
      </c>
      <c r="K185" s="59">
        <v>0</v>
      </c>
      <c r="L185" s="29">
        <v>0</v>
      </c>
      <c r="M185" s="29">
        <v>0</v>
      </c>
      <c r="N185" s="46">
        <v>1</v>
      </c>
      <c r="O185" s="58">
        <v>0</v>
      </c>
      <c r="P185" s="30" t="s">
        <v>388</v>
      </c>
      <c r="Q185" s="30" t="s">
        <v>20</v>
      </c>
      <c r="R185" s="30" t="s">
        <v>359</v>
      </c>
      <c r="S185" s="28">
        <v>2</v>
      </c>
      <c r="T185" s="28" t="s">
        <v>38</v>
      </c>
      <c r="U185" s="31">
        <v>8</v>
      </c>
    </row>
    <row r="186" spans="1:23" x14ac:dyDescent="0.2">
      <c r="A186" s="27" t="s">
        <v>26</v>
      </c>
      <c r="B186" s="28" t="s">
        <v>583</v>
      </c>
      <c r="C186" s="28" t="s">
        <v>159</v>
      </c>
      <c r="D186" s="44">
        <v>1</v>
      </c>
      <c r="E186" s="45">
        <v>5.2910052910052907E-3</v>
      </c>
      <c r="F186" s="46">
        <v>1</v>
      </c>
      <c r="G186" s="45">
        <v>-9.1743119266055051E-3</v>
      </c>
      <c r="H186" s="56">
        <v>0</v>
      </c>
      <c r="I186" s="57">
        <v>0</v>
      </c>
      <c r="J186" s="58">
        <v>0</v>
      </c>
      <c r="K186" s="59">
        <v>0</v>
      </c>
      <c r="L186" s="29">
        <v>0</v>
      </c>
      <c r="M186" s="29">
        <v>0</v>
      </c>
      <c r="N186" s="46">
        <v>1</v>
      </c>
      <c r="O186" s="58">
        <v>0</v>
      </c>
      <c r="P186" s="30" t="s">
        <v>368</v>
      </c>
      <c r="Q186" s="30" t="s">
        <v>20</v>
      </c>
      <c r="R186" s="30" t="s">
        <v>359</v>
      </c>
      <c r="S186" s="28">
        <v>50</v>
      </c>
      <c r="T186" s="28" t="s">
        <v>38</v>
      </c>
      <c r="U186" s="31">
        <v>8</v>
      </c>
      <c r="W186" t="s">
        <v>538</v>
      </c>
    </row>
    <row r="187" spans="1:23" x14ac:dyDescent="0.2">
      <c r="A187" s="27" t="s">
        <v>26</v>
      </c>
      <c r="B187" s="28" t="s">
        <v>583</v>
      </c>
      <c r="C187" s="28" t="s">
        <v>151</v>
      </c>
      <c r="D187" s="44">
        <v>1</v>
      </c>
      <c r="E187" s="45">
        <v>5.2910052910052907E-3</v>
      </c>
      <c r="F187" s="46">
        <v>1</v>
      </c>
      <c r="G187" s="45">
        <v>-9.1743119266055051E-3</v>
      </c>
      <c r="H187" s="56">
        <v>0</v>
      </c>
      <c r="I187" s="57">
        <v>0</v>
      </c>
      <c r="J187" s="58">
        <v>0</v>
      </c>
      <c r="K187" s="59">
        <v>0</v>
      </c>
      <c r="L187" s="29">
        <v>0</v>
      </c>
      <c r="M187" s="29">
        <v>0</v>
      </c>
      <c r="N187" s="46">
        <v>1</v>
      </c>
      <c r="O187" s="58">
        <v>0</v>
      </c>
      <c r="P187" s="30" t="s">
        <v>368</v>
      </c>
      <c r="Q187" s="30" t="s">
        <v>20</v>
      </c>
      <c r="R187" s="30" t="s">
        <v>359</v>
      </c>
      <c r="S187" s="28">
        <v>50</v>
      </c>
      <c r="T187" s="28" t="s">
        <v>38</v>
      </c>
      <c r="U187" s="31">
        <v>8</v>
      </c>
    </row>
    <row r="188" spans="1:23" x14ac:dyDescent="0.2">
      <c r="A188" s="27" t="s">
        <v>26</v>
      </c>
      <c r="B188" s="28" t="s">
        <v>583</v>
      </c>
      <c r="C188" s="28" t="s">
        <v>240</v>
      </c>
      <c r="D188" s="44">
        <v>1</v>
      </c>
      <c r="E188" s="45">
        <v>5.2910052910052907E-3</v>
      </c>
      <c r="F188" s="46">
        <v>1</v>
      </c>
      <c r="G188" s="45">
        <v>-9.1743119266055051E-3</v>
      </c>
      <c r="H188" s="56">
        <v>0</v>
      </c>
      <c r="I188" s="57">
        <v>0</v>
      </c>
      <c r="J188" s="58">
        <v>0</v>
      </c>
      <c r="K188" s="59">
        <v>0</v>
      </c>
      <c r="L188" s="29">
        <v>0</v>
      </c>
      <c r="M188" s="29">
        <v>0</v>
      </c>
      <c r="N188" s="46">
        <v>1</v>
      </c>
      <c r="O188" s="58">
        <v>0</v>
      </c>
      <c r="P188" s="30" t="s">
        <v>368</v>
      </c>
      <c r="Q188" s="30" t="s">
        <v>20</v>
      </c>
      <c r="R188" s="30" t="s">
        <v>359</v>
      </c>
      <c r="S188" s="28">
        <v>50</v>
      </c>
      <c r="T188" s="28" t="s">
        <v>38</v>
      </c>
      <c r="U188" s="31">
        <v>8</v>
      </c>
      <c r="W188" t="s">
        <v>538</v>
      </c>
    </row>
    <row r="189" spans="1:23" x14ac:dyDescent="0.2">
      <c r="A189" s="27" t="s">
        <v>26</v>
      </c>
      <c r="B189" s="28" t="s">
        <v>583</v>
      </c>
      <c r="C189" s="28" t="s">
        <v>389</v>
      </c>
      <c r="D189" s="44">
        <v>1</v>
      </c>
      <c r="E189" s="45">
        <v>5.2910052910052907E-3</v>
      </c>
      <c r="F189" s="46">
        <v>1</v>
      </c>
      <c r="G189" s="45">
        <v>-9.1743119266055051E-3</v>
      </c>
      <c r="H189" s="56">
        <v>0</v>
      </c>
      <c r="I189" s="57">
        <v>0</v>
      </c>
      <c r="J189" s="58">
        <v>0</v>
      </c>
      <c r="K189" s="59">
        <v>0</v>
      </c>
      <c r="L189" s="29">
        <v>0</v>
      </c>
      <c r="M189" s="29">
        <v>0</v>
      </c>
      <c r="N189" s="46">
        <v>1</v>
      </c>
      <c r="O189" s="58">
        <v>0</v>
      </c>
      <c r="P189" s="28" t="s">
        <v>368</v>
      </c>
      <c r="Q189" s="30" t="s">
        <v>20</v>
      </c>
      <c r="R189" s="28" t="s">
        <v>359</v>
      </c>
      <c r="S189" s="28">
        <v>50</v>
      </c>
      <c r="T189" s="28" t="s">
        <v>29</v>
      </c>
      <c r="U189" s="31">
        <v>8</v>
      </c>
    </row>
    <row r="190" spans="1:23" x14ac:dyDescent="0.2">
      <c r="A190" s="27" t="s">
        <v>26</v>
      </c>
      <c r="B190" s="28" t="s">
        <v>583</v>
      </c>
      <c r="C190" s="28" t="s">
        <v>135</v>
      </c>
      <c r="D190" s="44">
        <v>1</v>
      </c>
      <c r="E190" s="45">
        <v>5.2910052910052907E-3</v>
      </c>
      <c r="F190" s="46">
        <v>1</v>
      </c>
      <c r="G190" s="45">
        <v>-9.1743119266055051E-3</v>
      </c>
      <c r="H190" s="56">
        <v>0</v>
      </c>
      <c r="I190" s="57">
        <v>0</v>
      </c>
      <c r="J190" s="58">
        <v>0</v>
      </c>
      <c r="K190" s="59">
        <v>0</v>
      </c>
      <c r="L190" s="29">
        <v>0</v>
      </c>
      <c r="M190" s="29">
        <v>0</v>
      </c>
      <c r="N190" s="46">
        <v>1</v>
      </c>
      <c r="O190" s="58">
        <v>0</v>
      </c>
      <c r="P190" s="30" t="s">
        <v>372</v>
      </c>
      <c r="Q190" s="30" t="s">
        <v>20</v>
      </c>
      <c r="R190" s="30" t="s">
        <v>361</v>
      </c>
      <c r="S190" s="28">
        <v>50</v>
      </c>
      <c r="T190" s="28" t="s">
        <v>38</v>
      </c>
      <c r="U190" s="31">
        <v>8</v>
      </c>
      <c r="W190" t="s">
        <v>538</v>
      </c>
    </row>
    <row r="191" spans="1:23" x14ac:dyDescent="0.2">
      <c r="A191" s="27" t="s">
        <v>26</v>
      </c>
      <c r="B191" s="28" t="s">
        <v>586</v>
      </c>
      <c r="C191" s="28" t="s">
        <v>243</v>
      </c>
      <c r="D191" s="44">
        <v>1</v>
      </c>
      <c r="E191" s="45">
        <v>5.2910052910052907E-3</v>
      </c>
      <c r="F191" s="46">
        <v>1</v>
      </c>
      <c r="G191" s="45">
        <v>-9.1743119266055051E-3</v>
      </c>
      <c r="H191" s="56">
        <v>0</v>
      </c>
      <c r="I191" s="57">
        <v>0</v>
      </c>
      <c r="J191" s="58">
        <v>0</v>
      </c>
      <c r="K191" s="59">
        <v>0</v>
      </c>
      <c r="L191" s="29">
        <v>0</v>
      </c>
      <c r="M191" s="29">
        <v>0</v>
      </c>
      <c r="N191" s="46">
        <v>1</v>
      </c>
      <c r="O191" s="58">
        <v>0</v>
      </c>
      <c r="P191" s="30" t="s">
        <v>115</v>
      </c>
      <c r="Q191" s="30" t="s">
        <v>20</v>
      </c>
      <c r="R191" s="30" t="s">
        <v>361</v>
      </c>
      <c r="S191" s="28">
        <v>50</v>
      </c>
      <c r="T191" s="28" t="s">
        <v>38</v>
      </c>
      <c r="U191" s="31">
        <v>8</v>
      </c>
    </row>
    <row r="192" spans="1:23" x14ac:dyDescent="0.2">
      <c r="A192" s="27" t="s">
        <v>26</v>
      </c>
      <c r="B192" s="28" t="s">
        <v>586</v>
      </c>
      <c r="C192" s="28" t="s">
        <v>165</v>
      </c>
      <c r="D192" s="44">
        <v>1</v>
      </c>
      <c r="E192" s="45">
        <v>5.2910052910052907E-3</v>
      </c>
      <c r="F192" s="46">
        <v>1</v>
      </c>
      <c r="G192" s="45">
        <v>-9.1743119266055051E-3</v>
      </c>
      <c r="H192" s="56">
        <v>0</v>
      </c>
      <c r="I192" s="57">
        <v>0</v>
      </c>
      <c r="J192" s="58">
        <v>0</v>
      </c>
      <c r="K192" s="59">
        <v>0</v>
      </c>
      <c r="L192" s="29">
        <v>0</v>
      </c>
      <c r="M192" s="29">
        <v>0</v>
      </c>
      <c r="N192" s="46">
        <v>1</v>
      </c>
      <c r="O192" s="58">
        <v>0</v>
      </c>
      <c r="P192" s="30" t="s">
        <v>115</v>
      </c>
      <c r="Q192" s="30" t="s">
        <v>20</v>
      </c>
      <c r="R192" s="30" t="s">
        <v>361</v>
      </c>
      <c r="S192" s="28">
        <v>50</v>
      </c>
      <c r="T192" s="28" t="s">
        <v>38</v>
      </c>
      <c r="U192" s="31">
        <v>8</v>
      </c>
      <c r="W192" t="s">
        <v>538</v>
      </c>
    </row>
    <row r="193" spans="1:23" x14ac:dyDescent="0.2">
      <c r="A193" s="27" t="s">
        <v>26</v>
      </c>
      <c r="B193" s="28" t="s">
        <v>586</v>
      </c>
      <c r="C193" s="28" t="s">
        <v>447</v>
      </c>
      <c r="D193" s="44">
        <v>1</v>
      </c>
      <c r="E193" s="45">
        <v>5.2910052910052907E-3</v>
      </c>
      <c r="F193" s="46">
        <v>1</v>
      </c>
      <c r="G193" s="45">
        <v>-9.1743119266055051E-3</v>
      </c>
      <c r="H193" s="56">
        <v>0</v>
      </c>
      <c r="I193" s="57">
        <v>0</v>
      </c>
      <c r="J193" s="58">
        <v>0</v>
      </c>
      <c r="K193" s="59">
        <v>0</v>
      </c>
      <c r="L193" s="29">
        <v>0</v>
      </c>
      <c r="M193" s="29">
        <v>0</v>
      </c>
      <c r="N193" s="46">
        <v>1</v>
      </c>
      <c r="O193" s="58">
        <v>0</v>
      </c>
      <c r="P193" s="30" t="s">
        <v>115</v>
      </c>
      <c r="Q193" s="30" t="s">
        <v>20</v>
      </c>
      <c r="R193" s="30" t="s">
        <v>361</v>
      </c>
      <c r="S193" s="28">
        <v>50</v>
      </c>
      <c r="T193" s="28" t="s">
        <v>29</v>
      </c>
      <c r="U193" s="31">
        <v>8</v>
      </c>
      <c r="W193" t="s">
        <v>538</v>
      </c>
    </row>
    <row r="194" spans="1:23" x14ac:dyDescent="0.2">
      <c r="A194" s="27" t="s">
        <v>26</v>
      </c>
      <c r="B194" s="28" t="s">
        <v>586</v>
      </c>
      <c r="C194" s="28" t="s">
        <v>164</v>
      </c>
      <c r="D194" s="44">
        <v>1</v>
      </c>
      <c r="E194" s="45">
        <v>5.2910052910052907E-3</v>
      </c>
      <c r="F194" s="46">
        <v>1</v>
      </c>
      <c r="G194" s="45">
        <v>-9.1743119266055051E-3</v>
      </c>
      <c r="H194" s="56">
        <v>0</v>
      </c>
      <c r="I194" s="57">
        <v>0</v>
      </c>
      <c r="J194" s="58">
        <v>0</v>
      </c>
      <c r="K194" s="59">
        <v>0</v>
      </c>
      <c r="L194" s="29">
        <v>0</v>
      </c>
      <c r="M194" s="29">
        <v>0</v>
      </c>
      <c r="N194" s="46">
        <v>1</v>
      </c>
      <c r="O194" s="58">
        <v>0</v>
      </c>
      <c r="P194" s="30" t="s">
        <v>115</v>
      </c>
      <c r="Q194" s="30" t="s">
        <v>20</v>
      </c>
      <c r="R194" s="30" t="s">
        <v>361</v>
      </c>
      <c r="S194" s="28">
        <v>50</v>
      </c>
      <c r="T194" s="28" t="s">
        <v>38</v>
      </c>
      <c r="U194" s="31">
        <v>8</v>
      </c>
    </row>
    <row r="195" spans="1:23" x14ac:dyDescent="0.2">
      <c r="A195" s="27" t="s">
        <v>26</v>
      </c>
      <c r="B195" s="28" t="s">
        <v>586</v>
      </c>
      <c r="C195" s="28" t="s">
        <v>99</v>
      </c>
      <c r="D195" s="44">
        <v>1</v>
      </c>
      <c r="E195" s="45">
        <v>5.2910052910052907E-3</v>
      </c>
      <c r="F195" s="46">
        <v>1</v>
      </c>
      <c r="G195" s="45">
        <v>-9.1743119266055051E-3</v>
      </c>
      <c r="H195" s="56">
        <v>0</v>
      </c>
      <c r="I195" s="57">
        <v>0</v>
      </c>
      <c r="J195" s="58">
        <v>0</v>
      </c>
      <c r="K195" s="59">
        <v>0</v>
      </c>
      <c r="L195" s="29">
        <v>0</v>
      </c>
      <c r="M195" s="29">
        <v>0</v>
      </c>
      <c r="N195" s="46">
        <v>1</v>
      </c>
      <c r="O195" s="58">
        <v>0</v>
      </c>
      <c r="P195" s="30" t="s">
        <v>115</v>
      </c>
      <c r="Q195" s="30" t="s">
        <v>20</v>
      </c>
      <c r="R195" s="30" t="s">
        <v>361</v>
      </c>
      <c r="S195" s="28">
        <v>50</v>
      </c>
      <c r="T195" s="28" t="s">
        <v>38</v>
      </c>
      <c r="U195" s="31">
        <v>8</v>
      </c>
      <c r="W195" t="s">
        <v>538</v>
      </c>
    </row>
    <row r="196" spans="1:23" x14ac:dyDescent="0.2">
      <c r="A196" s="27" t="s">
        <v>26</v>
      </c>
      <c r="B196" s="28" t="s">
        <v>586</v>
      </c>
      <c r="C196" s="28" t="s">
        <v>152</v>
      </c>
      <c r="D196" s="44">
        <v>1</v>
      </c>
      <c r="E196" s="45">
        <v>5.2910052910052907E-3</v>
      </c>
      <c r="F196" s="46">
        <v>1</v>
      </c>
      <c r="G196" s="45">
        <v>-9.1743119266055051E-3</v>
      </c>
      <c r="H196" s="56">
        <v>0</v>
      </c>
      <c r="I196" s="57">
        <v>0</v>
      </c>
      <c r="J196" s="58">
        <v>0</v>
      </c>
      <c r="K196" s="59">
        <v>0</v>
      </c>
      <c r="L196" s="29">
        <v>0</v>
      </c>
      <c r="M196" s="29">
        <v>0</v>
      </c>
      <c r="N196" s="46">
        <v>1</v>
      </c>
      <c r="O196" s="58">
        <v>0</v>
      </c>
      <c r="P196" s="30" t="s">
        <v>115</v>
      </c>
      <c r="Q196" s="30" t="s">
        <v>20</v>
      </c>
      <c r="R196" s="30" t="s">
        <v>361</v>
      </c>
      <c r="S196" s="28">
        <v>50</v>
      </c>
      <c r="T196" s="28" t="s">
        <v>38</v>
      </c>
      <c r="U196" s="31">
        <v>8</v>
      </c>
    </row>
    <row r="197" spans="1:23" x14ac:dyDescent="0.2">
      <c r="A197" s="27" t="s">
        <v>26</v>
      </c>
      <c r="B197" s="28" t="s">
        <v>586</v>
      </c>
      <c r="C197" s="28" t="s">
        <v>153</v>
      </c>
      <c r="D197" s="44">
        <v>1</v>
      </c>
      <c r="E197" s="45">
        <v>5.2910052910052907E-3</v>
      </c>
      <c r="F197" s="46">
        <v>1</v>
      </c>
      <c r="G197" s="45">
        <v>-9.1743119266055051E-3</v>
      </c>
      <c r="H197" s="56">
        <v>0</v>
      </c>
      <c r="I197" s="57">
        <v>0</v>
      </c>
      <c r="J197" s="58">
        <v>0</v>
      </c>
      <c r="K197" s="59">
        <v>0</v>
      </c>
      <c r="L197" s="29">
        <v>0</v>
      </c>
      <c r="M197" s="29">
        <v>0</v>
      </c>
      <c r="N197" s="46">
        <v>1</v>
      </c>
      <c r="O197" s="58">
        <v>0</v>
      </c>
      <c r="P197" s="30" t="s">
        <v>115</v>
      </c>
      <c r="Q197" s="30" t="s">
        <v>20</v>
      </c>
      <c r="R197" s="30" t="s">
        <v>361</v>
      </c>
      <c r="S197" s="28">
        <v>50</v>
      </c>
      <c r="T197" s="28" t="s">
        <v>38</v>
      </c>
      <c r="U197" s="31">
        <v>8</v>
      </c>
      <c r="W197" t="s">
        <v>538</v>
      </c>
    </row>
    <row r="198" spans="1:23" x14ac:dyDescent="0.2">
      <c r="A198" s="27" t="s">
        <v>26</v>
      </c>
      <c r="B198" s="28" t="s">
        <v>586</v>
      </c>
      <c r="C198" s="28" t="s">
        <v>141</v>
      </c>
      <c r="D198" s="44">
        <v>1</v>
      </c>
      <c r="E198" s="45">
        <v>5.2910052910052907E-3</v>
      </c>
      <c r="F198" s="46">
        <v>1</v>
      </c>
      <c r="G198" s="45">
        <v>-9.1743119266055051E-3</v>
      </c>
      <c r="H198" s="56">
        <v>0</v>
      </c>
      <c r="I198" s="57">
        <v>0</v>
      </c>
      <c r="J198" s="58">
        <v>0</v>
      </c>
      <c r="K198" s="59">
        <v>0</v>
      </c>
      <c r="L198" s="29">
        <v>0</v>
      </c>
      <c r="M198" s="29">
        <v>0</v>
      </c>
      <c r="N198" s="46">
        <v>1</v>
      </c>
      <c r="O198" s="58">
        <v>0</v>
      </c>
      <c r="P198" s="30" t="s">
        <v>471</v>
      </c>
      <c r="Q198" s="30" t="s">
        <v>20</v>
      </c>
      <c r="R198" s="30" t="s">
        <v>361</v>
      </c>
      <c r="S198" s="28">
        <v>50</v>
      </c>
      <c r="T198" s="28" t="s">
        <v>38</v>
      </c>
      <c r="U198" s="31">
        <v>8</v>
      </c>
    </row>
    <row r="199" spans="1:23" x14ac:dyDescent="0.2">
      <c r="A199" s="27" t="s">
        <v>26</v>
      </c>
      <c r="B199" s="28" t="s">
        <v>586</v>
      </c>
      <c r="C199" s="28" t="s">
        <v>140</v>
      </c>
      <c r="D199" s="44">
        <v>1</v>
      </c>
      <c r="E199" s="45">
        <v>5.2910052910052907E-3</v>
      </c>
      <c r="F199" s="46">
        <v>1</v>
      </c>
      <c r="G199" s="45">
        <v>-9.1743119266055051E-3</v>
      </c>
      <c r="H199" s="56">
        <v>0</v>
      </c>
      <c r="I199" s="57">
        <v>0</v>
      </c>
      <c r="J199" s="58">
        <v>0</v>
      </c>
      <c r="K199" s="59">
        <v>0</v>
      </c>
      <c r="L199" s="29">
        <v>0</v>
      </c>
      <c r="M199" s="29">
        <v>0</v>
      </c>
      <c r="N199" s="46">
        <v>1</v>
      </c>
      <c r="O199" s="58">
        <v>0</v>
      </c>
      <c r="P199" s="30" t="s">
        <v>372</v>
      </c>
      <c r="Q199" s="30" t="s">
        <v>20</v>
      </c>
      <c r="R199" s="30" t="s">
        <v>361</v>
      </c>
      <c r="S199" s="28">
        <v>50</v>
      </c>
      <c r="T199" s="28" t="s">
        <v>38</v>
      </c>
      <c r="U199" s="31">
        <v>8</v>
      </c>
      <c r="W199" t="s">
        <v>538</v>
      </c>
    </row>
    <row r="200" spans="1:23" x14ac:dyDescent="0.2">
      <c r="A200" s="27" t="s">
        <v>26</v>
      </c>
      <c r="B200" s="28" t="s">
        <v>586</v>
      </c>
      <c r="C200" s="28" t="s">
        <v>436</v>
      </c>
      <c r="D200" s="44">
        <v>1</v>
      </c>
      <c r="E200" s="45">
        <v>5.2910052910052907E-3</v>
      </c>
      <c r="F200" s="46">
        <v>1</v>
      </c>
      <c r="G200" s="45">
        <v>-9.1743119266055051E-3</v>
      </c>
      <c r="H200" s="56">
        <v>0</v>
      </c>
      <c r="I200" s="57">
        <v>0</v>
      </c>
      <c r="J200" s="58">
        <v>0</v>
      </c>
      <c r="K200" s="59">
        <v>0</v>
      </c>
      <c r="L200" s="29">
        <v>0</v>
      </c>
      <c r="M200" s="29">
        <v>0</v>
      </c>
      <c r="N200" s="46">
        <v>1</v>
      </c>
      <c r="O200" s="58">
        <v>0</v>
      </c>
      <c r="P200" s="30" t="s">
        <v>372</v>
      </c>
      <c r="Q200" s="30" t="s">
        <v>20</v>
      </c>
      <c r="R200" s="30" t="s">
        <v>361</v>
      </c>
      <c r="S200" s="28">
        <v>50</v>
      </c>
      <c r="T200" s="28" t="s">
        <v>29</v>
      </c>
      <c r="U200" s="31">
        <v>8</v>
      </c>
    </row>
    <row r="201" spans="1:23" x14ac:dyDescent="0.2">
      <c r="A201" s="27" t="s">
        <v>26</v>
      </c>
      <c r="B201" s="28" t="s">
        <v>586</v>
      </c>
      <c r="C201" s="28" t="s">
        <v>139</v>
      </c>
      <c r="D201" s="44">
        <v>1</v>
      </c>
      <c r="E201" s="45">
        <v>5.2910052910052907E-3</v>
      </c>
      <c r="F201" s="46">
        <v>1</v>
      </c>
      <c r="G201" s="45">
        <v>-9.1743119266055051E-3</v>
      </c>
      <c r="H201" s="56">
        <v>0</v>
      </c>
      <c r="I201" s="57">
        <v>0</v>
      </c>
      <c r="J201" s="58">
        <v>0</v>
      </c>
      <c r="K201" s="59">
        <v>0</v>
      </c>
      <c r="L201" s="29">
        <v>0</v>
      </c>
      <c r="M201" s="29">
        <v>0</v>
      </c>
      <c r="N201" s="46">
        <v>1</v>
      </c>
      <c r="O201" s="58">
        <v>0</v>
      </c>
      <c r="P201" s="30" t="s">
        <v>372</v>
      </c>
      <c r="Q201" s="30" t="s">
        <v>20</v>
      </c>
      <c r="R201" s="30" t="s">
        <v>361</v>
      </c>
      <c r="S201" s="28">
        <v>50</v>
      </c>
      <c r="T201" s="28" t="s">
        <v>38</v>
      </c>
      <c r="U201" s="31">
        <v>8</v>
      </c>
      <c r="W201" t="s">
        <v>538</v>
      </c>
    </row>
    <row r="202" spans="1:23" x14ac:dyDescent="0.2">
      <c r="A202" s="27" t="s">
        <v>26</v>
      </c>
      <c r="B202" s="28" t="s">
        <v>586</v>
      </c>
      <c r="C202" s="28" t="s">
        <v>214</v>
      </c>
      <c r="D202" s="44">
        <v>1</v>
      </c>
      <c r="E202" s="45">
        <v>5.2910052910052907E-3</v>
      </c>
      <c r="F202" s="46">
        <v>1</v>
      </c>
      <c r="G202" s="45">
        <v>-9.1743119266055051E-3</v>
      </c>
      <c r="H202" s="56">
        <v>0</v>
      </c>
      <c r="I202" s="57">
        <v>0</v>
      </c>
      <c r="J202" s="58">
        <v>0</v>
      </c>
      <c r="K202" s="59">
        <v>0</v>
      </c>
      <c r="L202" s="29">
        <v>0</v>
      </c>
      <c r="M202" s="29">
        <v>0</v>
      </c>
      <c r="N202" s="46">
        <v>1</v>
      </c>
      <c r="O202" s="58">
        <v>0</v>
      </c>
      <c r="P202" s="30" t="s">
        <v>372</v>
      </c>
      <c r="Q202" s="30" t="s">
        <v>20</v>
      </c>
      <c r="R202" s="30" t="s">
        <v>361</v>
      </c>
      <c r="S202" s="28">
        <v>50</v>
      </c>
      <c r="T202" s="28" t="s">
        <v>38</v>
      </c>
      <c r="U202" s="31">
        <v>8</v>
      </c>
    </row>
    <row r="203" spans="1:23" x14ac:dyDescent="0.2">
      <c r="A203" s="27" t="s">
        <v>26</v>
      </c>
      <c r="B203" s="28" t="s">
        <v>586</v>
      </c>
      <c r="C203" s="28" t="s">
        <v>215</v>
      </c>
      <c r="D203" s="44">
        <v>1</v>
      </c>
      <c r="E203" s="45">
        <v>5.2910052910052907E-3</v>
      </c>
      <c r="F203" s="46">
        <v>1</v>
      </c>
      <c r="G203" s="45">
        <v>-9.1743119266055051E-3</v>
      </c>
      <c r="H203" s="56">
        <v>0</v>
      </c>
      <c r="I203" s="57">
        <v>0</v>
      </c>
      <c r="J203" s="58">
        <v>0</v>
      </c>
      <c r="K203" s="59">
        <v>0</v>
      </c>
      <c r="L203" s="29">
        <v>0</v>
      </c>
      <c r="M203" s="29">
        <v>0</v>
      </c>
      <c r="N203" s="46">
        <v>1</v>
      </c>
      <c r="O203" s="58">
        <v>0</v>
      </c>
      <c r="P203" s="30" t="s">
        <v>372</v>
      </c>
      <c r="Q203" s="30" t="s">
        <v>20</v>
      </c>
      <c r="R203" s="30" t="s">
        <v>361</v>
      </c>
      <c r="S203" s="28">
        <v>50</v>
      </c>
      <c r="T203" s="28" t="s">
        <v>29</v>
      </c>
      <c r="U203" s="31">
        <v>8</v>
      </c>
      <c r="W203" t="s">
        <v>538</v>
      </c>
    </row>
    <row r="204" spans="1:23" x14ac:dyDescent="0.2">
      <c r="A204" s="27" t="s">
        <v>26</v>
      </c>
      <c r="B204" s="28" t="s">
        <v>586</v>
      </c>
      <c r="C204" s="28" t="s">
        <v>138</v>
      </c>
      <c r="D204" s="44">
        <v>1</v>
      </c>
      <c r="E204" s="45">
        <v>5.2910052910052907E-3</v>
      </c>
      <c r="F204" s="46">
        <v>1</v>
      </c>
      <c r="G204" s="45">
        <v>-9.1743119266055051E-3</v>
      </c>
      <c r="H204" s="56">
        <v>0</v>
      </c>
      <c r="I204" s="57">
        <v>0</v>
      </c>
      <c r="J204" s="58">
        <v>0</v>
      </c>
      <c r="K204" s="59">
        <v>0</v>
      </c>
      <c r="L204" s="29">
        <v>0</v>
      </c>
      <c r="M204" s="29">
        <v>0</v>
      </c>
      <c r="N204" s="46">
        <v>1</v>
      </c>
      <c r="O204" s="58">
        <v>0</v>
      </c>
      <c r="P204" s="30" t="s">
        <v>372</v>
      </c>
      <c r="Q204" s="30" t="s">
        <v>20</v>
      </c>
      <c r="R204" s="30" t="s">
        <v>361</v>
      </c>
      <c r="S204" s="28">
        <v>50</v>
      </c>
      <c r="T204" s="28" t="s">
        <v>38</v>
      </c>
      <c r="U204" s="31">
        <v>8</v>
      </c>
    </row>
    <row r="205" spans="1:23" x14ac:dyDescent="0.2">
      <c r="A205" s="27" t="s">
        <v>26</v>
      </c>
      <c r="B205" s="28" t="s">
        <v>586</v>
      </c>
      <c r="C205" s="28" t="s">
        <v>394</v>
      </c>
      <c r="D205" s="44">
        <v>1</v>
      </c>
      <c r="E205" s="45">
        <v>5.2910052910052907E-3</v>
      </c>
      <c r="F205" s="46">
        <v>1</v>
      </c>
      <c r="G205" s="45">
        <v>-9.1743119266055051E-3</v>
      </c>
      <c r="H205" s="56">
        <v>0</v>
      </c>
      <c r="I205" s="57">
        <v>0</v>
      </c>
      <c r="J205" s="58">
        <v>0</v>
      </c>
      <c r="K205" s="59">
        <v>0</v>
      </c>
      <c r="L205" s="29">
        <v>0</v>
      </c>
      <c r="M205" s="29">
        <v>0</v>
      </c>
      <c r="N205" s="46">
        <v>1</v>
      </c>
      <c r="O205" s="58">
        <v>0</v>
      </c>
      <c r="P205" s="28" t="s">
        <v>370</v>
      </c>
      <c r="Q205" s="30" t="s">
        <v>20</v>
      </c>
      <c r="R205" s="30" t="s">
        <v>361</v>
      </c>
      <c r="S205" s="28">
        <v>50</v>
      </c>
      <c r="T205" s="28" t="s">
        <v>29</v>
      </c>
      <c r="U205" s="31">
        <v>8</v>
      </c>
      <c r="W205" t="s">
        <v>538</v>
      </c>
    </row>
    <row r="206" spans="1:23" x14ac:dyDescent="0.2">
      <c r="A206" s="27" t="s">
        <v>26</v>
      </c>
      <c r="B206" s="28" t="s">
        <v>589</v>
      </c>
      <c r="C206" s="28" t="s">
        <v>137</v>
      </c>
      <c r="D206" s="44">
        <v>1</v>
      </c>
      <c r="E206" s="45">
        <v>5.2910052910052907E-3</v>
      </c>
      <c r="F206" s="46">
        <v>1</v>
      </c>
      <c r="G206" s="45">
        <v>-9.1743119266055051E-3</v>
      </c>
      <c r="H206" s="56">
        <v>0</v>
      </c>
      <c r="I206" s="57">
        <v>0</v>
      </c>
      <c r="J206" s="58">
        <v>0</v>
      </c>
      <c r="K206" s="59">
        <v>0</v>
      </c>
      <c r="L206" s="29">
        <v>0</v>
      </c>
      <c r="M206" s="29">
        <v>0</v>
      </c>
      <c r="N206" s="46">
        <v>1</v>
      </c>
      <c r="O206" s="58">
        <v>0</v>
      </c>
      <c r="P206" s="30" t="s">
        <v>425</v>
      </c>
      <c r="Q206" s="30" t="s">
        <v>20</v>
      </c>
      <c r="R206" s="30" t="s">
        <v>361</v>
      </c>
      <c r="S206" s="28">
        <v>50</v>
      </c>
      <c r="T206" s="28" t="s">
        <v>38</v>
      </c>
      <c r="U206" s="31">
        <v>8</v>
      </c>
    </row>
    <row r="207" spans="1:23" x14ac:dyDescent="0.2">
      <c r="A207" s="27" t="s">
        <v>26</v>
      </c>
      <c r="B207" s="28" t="s">
        <v>594</v>
      </c>
      <c r="C207" s="28" t="s">
        <v>66</v>
      </c>
      <c r="D207" s="44">
        <v>1</v>
      </c>
      <c r="E207" s="45">
        <v>5.2910052910052907E-3</v>
      </c>
      <c r="F207" s="46">
        <v>1</v>
      </c>
      <c r="G207" s="45">
        <v>-9.1743119266055051E-3</v>
      </c>
      <c r="H207" s="56">
        <v>0</v>
      </c>
      <c r="I207" s="57">
        <v>0</v>
      </c>
      <c r="J207" s="58">
        <v>0</v>
      </c>
      <c r="K207" s="59">
        <v>0</v>
      </c>
      <c r="L207" s="29">
        <v>0</v>
      </c>
      <c r="M207" s="29">
        <v>0</v>
      </c>
      <c r="N207" s="46">
        <v>1</v>
      </c>
      <c r="O207" s="58">
        <v>0</v>
      </c>
      <c r="P207" s="30" t="s">
        <v>425</v>
      </c>
      <c r="Q207" s="30" t="s">
        <v>20</v>
      </c>
      <c r="R207" s="30" t="s">
        <v>361</v>
      </c>
      <c r="S207" s="28">
        <v>50</v>
      </c>
      <c r="T207" s="28" t="s">
        <v>38</v>
      </c>
      <c r="U207" s="31">
        <v>8</v>
      </c>
      <c r="W207" t="s">
        <v>538</v>
      </c>
    </row>
    <row r="208" spans="1:23" x14ac:dyDescent="0.2">
      <c r="A208" s="27" t="s">
        <v>26</v>
      </c>
      <c r="B208" s="28" t="s">
        <v>594</v>
      </c>
      <c r="C208" s="28" t="s">
        <v>462</v>
      </c>
      <c r="D208" s="44">
        <v>1</v>
      </c>
      <c r="E208" s="45">
        <v>5.2910052910052907E-3</v>
      </c>
      <c r="F208" s="46">
        <v>1</v>
      </c>
      <c r="G208" s="45">
        <v>-9.1743119266055051E-3</v>
      </c>
      <c r="H208" s="56">
        <v>0</v>
      </c>
      <c r="I208" s="57">
        <v>0</v>
      </c>
      <c r="J208" s="58">
        <v>0</v>
      </c>
      <c r="K208" s="59">
        <v>0</v>
      </c>
      <c r="L208" s="29">
        <v>0</v>
      </c>
      <c r="M208" s="29">
        <v>0</v>
      </c>
      <c r="N208" s="46">
        <v>1</v>
      </c>
      <c r="O208" s="58">
        <v>0</v>
      </c>
      <c r="P208" s="28" t="s">
        <v>463</v>
      </c>
      <c r="Q208" s="30" t="s">
        <v>20</v>
      </c>
      <c r="R208" s="30" t="s">
        <v>361</v>
      </c>
      <c r="S208" s="28">
        <v>50</v>
      </c>
      <c r="T208" s="28" t="s">
        <v>29</v>
      </c>
      <c r="U208" s="31">
        <v>8</v>
      </c>
    </row>
    <row r="209" spans="1:23" x14ac:dyDescent="0.2">
      <c r="A209" s="27" t="s">
        <v>26</v>
      </c>
      <c r="B209" s="28" t="s">
        <v>594</v>
      </c>
      <c r="C209" s="28" t="s">
        <v>175</v>
      </c>
      <c r="D209" s="44">
        <v>1</v>
      </c>
      <c r="E209" s="45">
        <v>5.2910052910052907E-3</v>
      </c>
      <c r="F209" s="46">
        <v>1</v>
      </c>
      <c r="G209" s="45">
        <v>-9.1743119266055051E-3</v>
      </c>
      <c r="H209" s="56">
        <v>0</v>
      </c>
      <c r="I209" s="57">
        <v>0</v>
      </c>
      <c r="J209" s="58">
        <v>0</v>
      </c>
      <c r="K209" s="59">
        <v>0</v>
      </c>
      <c r="L209" s="29">
        <v>0</v>
      </c>
      <c r="M209" s="29">
        <v>0</v>
      </c>
      <c r="N209" s="46">
        <v>1</v>
      </c>
      <c r="O209" s="58">
        <v>0</v>
      </c>
      <c r="P209" s="30" t="s">
        <v>463</v>
      </c>
      <c r="Q209" s="30" t="s">
        <v>20</v>
      </c>
      <c r="R209" s="30" t="s">
        <v>361</v>
      </c>
      <c r="S209" s="28">
        <v>50</v>
      </c>
      <c r="T209" s="28" t="s">
        <v>38</v>
      </c>
      <c r="U209" s="31">
        <v>8</v>
      </c>
      <c r="W209" t="s">
        <v>538</v>
      </c>
    </row>
    <row r="210" spans="1:23" x14ac:dyDescent="0.2">
      <c r="A210" s="27" t="s">
        <v>26</v>
      </c>
      <c r="B210" s="28" t="s">
        <v>594</v>
      </c>
      <c r="C210" s="28" t="s">
        <v>142</v>
      </c>
      <c r="D210" s="44">
        <v>1</v>
      </c>
      <c r="E210" s="45">
        <v>5.2910052910052907E-3</v>
      </c>
      <c r="F210" s="46">
        <v>1</v>
      </c>
      <c r="G210" s="45">
        <v>-9.1743119266055051E-3</v>
      </c>
      <c r="H210" s="56">
        <v>0</v>
      </c>
      <c r="I210" s="57">
        <v>0</v>
      </c>
      <c r="J210" s="58">
        <v>0</v>
      </c>
      <c r="K210" s="59">
        <v>0</v>
      </c>
      <c r="L210" s="29">
        <v>0</v>
      </c>
      <c r="M210" s="29">
        <v>0</v>
      </c>
      <c r="N210" s="46">
        <v>1</v>
      </c>
      <c r="O210" s="58">
        <v>0</v>
      </c>
      <c r="P210" s="30" t="s">
        <v>463</v>
      </c>
      <c r="Q210" s="30" t="s">
        <v>20</v>
      </c>
      <c r="R210" s="30" t="s">
        <v>361</v>
      </c>
      <c r="S210" s="28">
        <v>50</v>
      </c>
      <c r="T210" s="28" t="s">
        <v>38</v>
      </c>
      <c r="U210" s="31">
        <v>8</v>
      </c>
    </row>
    <row r="211" spans="1:23" x14ac:dyDescent="0.2">
      <c r="A211" s="27" t="s">
        <v>26</v>
      </c>
      <c r="B211" s="28" t="s">
        <v>595</v>
      </c>
      <c r="C211" s="28" t="s">
        <v>245</v>
      </c>
      <c r="D211" s="44">
        <v>1</v>
      </c>
      <c r="E211" s="45">
        <v>5.2910052910052907E-3</v>
      </c>
      <c r="F211" s="46">
        <v>1</v>
      </c>
      <c r="G211" s="45">
        <v>-9.1743119266055051E-3</v>
      </c>
      <c r="H211" s="56">
        <v>0</v>
      </c>
      <c r="I211" s="57">
        <v>0</v>
      </c>
      <c r="J211" s="58">
        <v>0</v>
      </c>
      <c r="K211" s="59">
        <v>0</v>
      </c>
      <c r="L211" s="29">
        <v>0</v>
      </c>
      <c r="M211" s="29">
        <v>0</v>
      </c>
      <c r="N211" s="46">
        <v>1</v>
      </c>
      <c r="O211" s="58">
        <v>0</v>
      </c>
      <c r="P211" s="30" t="s">
        <v>463</v>
      </c>
      <c r="Q211" s="30" t="s">
        <v>20</v>
      </c>
      <c r="R211" s="30" t="s">
        <v>361</v>
      </c>
      <c r="S211" s="28">
        <v>50</v>
      </c>
      <c r="T211" s="28" t="s">
        <v>29</v>
      </c>
      <c r="U211" s="31">
        <v>8</v>
      </c>
      <c r="W211" t="s">
        <v>538</v>
      </c>
    </row>
    <row r="212" spans="1:23" x14ac:dyDescent="0.2">
      <c r="A212" s="27" t="s">
        <v>26</v>
      </c>
      <c r="B212" s="28" t="s">
        <v>596</v>
      </c>
      <c r="C212" s="28" t="s">
        <v>356</v>
      </c>
      <c r="D212" s="44">
        <v>1</v>
      </c>
      <c r="E212" s="45">
        <v>5.2910052910052907E-3</v>
      </c>
      <c r="F212" s="46">
        <v>1</v>
      </c>
      <c r="G212" s="45">
        <v>-9.1743119266055051E-3</v>
      </c>
      <c r="H212" s="56">
        <v>0</v>
      </c>
      <c r="I212" s="57">
        <v>0</v>
      </c>
      <c r="J212" s="58">
        <v>0</v>
      </c>
      <c r="K212" s="59">
        <v>0</v>
      </c>
      <c r="L212" s="29">
        <v>0</v>
      </c>
      <c r="M212" s="29">
        <v>0</v>
      </c>
      <c r="N212" s="46">
        <v>1</v>
      </c>
      <c r="O212" s="58">
        <v>0</v>
      </c>
      <c r="P212" s="30" t="s">
        <v>463</v>
      </c>
      <c r="Q212" s="30" t="s">
        <v>20</v>
      </c>
      <c r="R212" s="30" t="s">
        <v>361</v>
      </c>
      <c r="S212" s="28">
        <v>50</v>
      </c>
      <c r="T212" s="28" t="s">
        <v>274</v>
      </c>
      <c r="U212" s="31">
        <v>8</v>
      </c>
    </row>
    <row r="213" spans="1:23" x14ac:dyDescent="0.2">
      <c r="A213" s="27" t="s">
        <v>26</v>
      </c>
      <c r="B213" s="28" t="s">
        <v>598</v>
      </c>
      <c r="C213" s="28" t="s">
        <v>292</v>
      </c>
      <c r="D213" s="44">
        <v>1</v>
      </c>
      <c r="E213" s="45">
        <v>5.2910052910052907E-3</v>
      </c>
      <c r="F213" s="46">
        <v>1</v>
      </c>
      <c r="G213" s="45">
        <v>-9.1743119266055051E-3</v>
      </c>
      <c r="H213" s="56">
        <v>0</v>
      </c>
      <c r="I213" s="57">
        <v>0</v>
      </c>
      <c r="J213" s="58">
        <v>0</v>
      </c>
      <c r="K213" s="59">
        <v>0</v>
      </c>
      <c r="L213" s="29">
        <v>0</v>
      </c>
      <c r="M213" s="29">
        <v>0</v>
      </c>
      <c r="N213" s="46">
        <v>1</v>
      </c>
      <c r="O213" s="58">
        <v>0</v>
      </c>
      <c r="P213" s="30" t="s">
        <v>461</v>
      </c>
      <c r="Q213" s="30" t="s">
        <v>20</v>
      </c>
      <c r="R213" s="30" t="s">
        <v>361</v>
      </c>
      <c r="S213" s="28">
        <v>50</v>
      </c>
      <c r="T213" s="28" t="s">
        <v>38</v>
      </c>
      <c r="U213" s="31">
        <v>8</v>
      </c>
      <c r="W213" t="s">
        <v>538</v>
      </c>
    </row>
    <row r="214" spans="1:23" x14ac:dyDescent="0.2">
      <c r="A214" s="27" t="s">
        <v>26</v>
      </c>
      <c r="B214" s="28" t="s">
        <v>600</v>
      </c>
      <c r="C214" s="28" t="s">
        <v>601</v>
      </c>
      <c r="D214" s="44">
        <v>1</v>
      </c>
      <c r="E214" s="45">
        <v>5.2910052910052907E-3</v>
      </c>
      <c r="F214" s="46">
        <v>1</v>
      </c>
      <c r="G214" s="45">
        <v>-9.1743119266055051E-3</v>
      </c>
      <c r="H214" s="56">
        <v>0</v>
      </c>
      <c r="I214" s="57">
        <v>0</v>
      </c>
      <c r="J214" s="58">
        <v>0</v>
      </c>
      <c r="K214" s="59">
        <v>0</v>
      </c>
      <c r="L214" s="29">
        <v>0</v>
      </c>
      <c r="M214" s="29">
        <v>0</v>
      </c>
      <c r="N214" s="46">
        <v>1</v>
      </c>
      <c r="O214" s="58">
        <v>0</v>
      </c>
      <c r="P214" s="30" t="s">
        <v>461</v>
      </c>
      <c r="Q214" s="30" t="s">
        <v>20</v>
      </c>
      <c r="R214" s="30" t="s">
        <v>361</v>
      </c>
      <c r="S214" s="28">
        <v>50</v>
      </c>
      <c r="T214" s="28" t="s">
        <v>64</v>
      </c>
      <c r="U214" s="31">
        <v>8</v>
      </c>
    </row>
    <row r="215" spans="1:23" x14ac:dyDescent="0.2">
      <c r="A215" s="27" t="s">
        <v>26</v>
      </c>
      <c r="B215" s="28" t="s">
        <v>602</v>
      </c>
      <c r="C215" s="28" t="s">
        <v>171</v>
      </c>
      <c r="D215" s="44">
        <v>1</v>
      </c>
      <c r="E215" s="45">
        <v>5.2910052910052907E-3</v>
      </c>
      <c r="F215" s="46">
        <v>1</v>
      </c>
      <c r="G215" s="45">
        <v>-9.1743119266055051E-3</v>
      </c>
      <c r="H215" s="56">
        <v>0</v>
      </c>
      <c r="I215" s="57">
        <v>0</v>
      </c>
      <c r="J215" s="58">
        <v>0</v>
      </c>
      <c r="K215" s="59">
        <v>0</v>
      </c>
      <c r="L215" s="29">
        <v>0</v>
      </c>
      <c r="M215" s="29">
        <v>0</v>
      </c>
      <c r="N215" s="46">
        <v>1</v>
      </c>
      <c r="O215" s="58">
        <v>0</v>
      </c>
      <c r="P215" s="30" t="s">
        <v>461</v>
      </c>
      <c r="Q215" s="30" t="s">
        <v>20</v>
      </c>
      <c r="R215" s="30" t="s">
        <v>361</v>
      </c>
      <c r="S215" s="28">
        <v>50</v>
      </c>
      <c r="T215" s="28" t="s">
        <v>38</v>
      </c>
      <c r="U215" s="31">
        <v>8</v>
      </c>
      <c r="W215" t="s">
        <v>538</v>
      </c>
    </row>
    <row r="216" spans="1:23" x14ac:dyDescent="0.2">
      <c r="A216" s="27" t="s">
        <v>26</v>
      </c>
      <c r="B216" s="28" t="s">
        <v>603</v>
      </c>
      <c r="C216" s="28" t="s">
        <v>161</v>
      </c>
      <c r="D216" s="44">
        <v>1</v>
      </c>
      <c r="E216" s="45">
        <v>5.2910052910052907E-3</v>
      </c>
      <c r="F216" s="46">
        <v>1</v>
      </c>
      <c r="G216" s="45">
        <v>-9.1743119266055051E-3</v>
      </c>
      <c r="H216" s="56">
        <v>0</v>
      </c>
      <c r="I216" s="57">
        <v>0</v>
      </c>
      <c r="J216" s="58">
        <v>0</v>
      </c>
      <c r="K216" s="59">
        <v>0</v>
      </c>
      <c r="L216" s="29">
        <v>0</v>
      </c>
      <c r="M216" s="29">
        <v>0</v>
      </c>
      <c r="N216" s="46">
        <v>1</v>
      </c>
      <c r="O216" s="58">
        <v>0</v>
      </c>
      <c r="P216" s="30" t="s">
        <v>461</v>
      </c>
      <c r="Q216" s="30" t="s">
        <v>20</v>
      </c>
      <c r="R216" s="30" t="s">
        <v>361</v>
      </c>
      <c r="S216" s="28">
        <v>50</v>
      </c>
      <c r="T216" s="28" t="s">
        <v>38</v>
      </c>
      <c r="U216" s="31">
        <v>8</v>
      </c>
    </row>
    <row r="217" spans="1:23" x14ac:dyDescent="0.2">
      <c r="A217" s="27" t="s">
        <v>26</v>
      </c>
      <c r="B217" s="28" t="s">
        <v>603</v>
      </c>
      <c r="C217" s="28" t="s">
        <v>143</v>
      </c>
      <c r="D217" s="44">
        <v>1</v>
      </c>
      <c r="E217" s="45">
        <v>5.2910052910052907E-3</v>
      </c>
      <c r="F217" s="46">
        <v>1</v>
      </c>
      <c r="G217" s="45">
        <v>-9.1743119266055051E-3</v>
      </c>
      <c r="H217" s="56">
        <v>0</v>
      </c>
      <c r="I217" s="57">
        <v>0</v>
      </c>
      <c r="J217" s="58">
        <v>0</v>
      </c>
      <c r="K217" s="59">
        <v>0</v>
      </c>
      <c r="L217" s="29">
        <v>0</v>
      </c>
      <c r="M217" s="29">
        <v>0</v>
      </c>
      <c r="N217" s="46">
        <v>1</v>
      </c>
      <c r="O217" s="58">
        <v>0</v>
      </c>
      <c r="P217" s="30" t="s">
        <v>461</v>
      </c>
      <c r="Q217" s="30" t="s">
        <v>20</v>
      </c>
      <c r="R217" s="30" t="s">
        <v>361</v>
      </c>
      <c r="S217" s="28">
        <v>50</v>
      </c>
      <c r="T217" s="28" t="s">
        <v>38</v>
      </c>
      <c r="U217" s="31">
        <v>8</v>
      </c>
      <c r="W217" t="s">
        <v>538</v>
      </c>
    </row>
    <row r="218" spans="1:23" x14ac:dyDescent="0.2">
      <c r="A218" s="27" t="s">
        <v>26</v>
      </c>
      <c r="B218" s="28" t="s">
        <v>603</v>
      </c>
      <c r="C218" s="28" t="s">
        <v>123</v>
      </c>
      <c r="D218" s="44">
        <v>1</v>
      </c>
      <c r="E218" s="45">
        <v>5.2910052910052907E-3</v>
      </c>
      <c r="F218" s="46">
        <v>1</v>
      </c>
      <c r="G218" s="45">
        <v>-9.1743119266055051E-3</v>
      </c>
      <c r="H218" s="56">
        <v>0</v>
      </c>
      <c r="I218" s="57">
        <v>0</v>
      </c>
      <c r="J218" s="58">
        <v>0</v>
      </c>
      <c r="K218" s="59">
        <v>0</v>
      </c>
      <c r="L218" s="29">
        <v>0</v>
      </c>
      <c r="M218" s="29">
        <v>0</v>
      </c>
      <c r="N218" s="46">
        <v>1</v>
      </c>
      <c r="O218" s="58">
        <v>0</v>
      </c>
      <c r="P218" s="30" t="s">
        <v>461</v>
      </c>
      <c r="Q218" s="30" t="s">
        <v>20</v>
      </c>
      <c r="R218" s="30" t="s">
        <v>361</v>
      </c>
      <c r="S218" s="28">
        <v>50</v>
      </c>
      <c r="T218" s="28" t="s">
        <v>38</v>
      </c>
      <c r="U218" s="31">
        <v>8</v>
      </c>
    </row>
    <row r="219" spans="1:23" x14ac:dyDescent="0.2">
      <c r="A219" s="27" t="s">
        <v>26</v>
      </c>
      <c r="B219" s="28" t="s">
        <v>105</v>
      </c>
      <c r="C219" s="28" t="s">
        <v>338</v>
      </c>
      <c r="D219" s="44">
        <v>1</v>
      </c>
      <c r="E219" s="45">
        <v>5.2910052910052907E-3</v>
      </c>
      <c r="F219" s="46">
        <v>1</v>
      </c>
      <c r="G219" s="45">
        <v>-9.1743119266055051E-3</v>
      </c>
      <c r="H219" s="56">
        <v>0</v>
      </c>
      <c r="I219" s="57">
        <v>0</v>
      </c>
      <c r="J219" s="58">
        <v>0</v>
      </c>
      <c r="K219" s="59">
        <v>0</v>
      </c>
      <c r="L219" s="29">
        <v>0</v>
      </c>
      <c r="M219" s="29">
        <v>0</v>
      </c>
      <c r="N219" s="46">
        <v>1</v>
      </c>
      <c r="O219" s="58">
        <v>0</v>
      </c>
      <c r="P219" s="30" t="s">
        <v>461</v>
      </c>
      <c r="Q219" s="30" t="s">
        <v>20</v>
      </c>
      <c r="R219" s="30" t="s">
        <v>361</v>
      </c>
      <c r="S219" s="28">
        <v>50</v>
      </c>
      <c r="T219" s="28" t="s">
        <v>29</v>
      </c>
      <c r="U219" s="31">
        <v>8</v>
      </c>
      <c r="W219" t="s">
        <v>538</v>
      </c>
    </row>
    <row r="220" spans="1:23" x14ac:dyDescent="0.2">
      <c r="A220" s="27" t="s">
        <v>26</v>
      </c>
      <c r="B220" s="28" t="s">
        <v>105</v>
      </c>
      <c r="C220" s="28" t="s">
        <v>328</v>
      </c>
      <c r="D220" s="44">
        <v>1</v>
      </c>
      <c r="E220" s="45">
        <v>5.2910052910052907E-3</v>
      </c>
      <c r="F220" s="46">
        <v>1</v>
      </c>
      <c r="G220" s="45">
        <v>-9.1743119266055051E-3</v>
      </c>
      <c r="H220" s="56">
        <v>0</v>
      </c>
      <c r="I220" s="57">
        <v>0</v>
      </c>
      <c r="J220" s="58">
        <v>0</v>
      </c>
      <c r="K220" s="59">
        <v>0</v>
      </c>
      <c r="L220" s="29">
        <v>0</v>
      </c>
      <c r="M220" s="29">
        <v>0</v>
      </c>
      <c r="N220" s="46">
        <v>1</v>
      </c>
      <c r="O220" s="58">
        <v>0</v>
      </c>
      <c r="P220" s="30" t="s">
        <v>461</v>
      </c>
      <c r="Q220" s="30" t="s">
        <v>20</v>
      </c>
      <c r="R220" s="30" t="s">
        <v>361</v>
      </c>
      <c r="S220" s="28">
        <v>50</v>
      </c>
      <c r="T220" s="28" t="s">
        <v>38</v>
      </c>
      <c r="U220" s="31">
        <v>8</v>
      </c>
    </row>
    <row r="221" spans="1:23" x14ac:dyDescent="0.2">
      <c r="A221" s="27" t="s">
        <v>26</v>
      </c>
      <c r="B221" s="28" t="s">
        <v>105</v>
      </c>
      <c r="C221" s="28" t="s">
        <v>248</v>
      </c>
      <c r="D221" s="44">
        <v>1</v>
      </c>
      <c r="E221" s="45">
        <v>5.2910052910052907E-3</v>
      </c>
      <c r="F221" s="46">
        <v>1</v>
      </c>
      <c r="G221" s="45">
        <v>-9.1743119266055051E-3</v>
      </c>
      <c r="H221" s="56">
        <v>0</v>
      </c>
      <c r="I221" s="57">
        <v>0</v>
      </c>
      <c r="J221" s="58">
        <v>0</v>
      </c>
      <c r="K221" s="59">
        <v>0</v>
      </c>
      <c r="L221" s="29">
        <v>0</v>
      </c>
      <c r="M221" s="29">
        <v>0</v>
      </c>
      <c r="N221" s="46">
        <v>1</v>
      </c>
      <c r="O221" s="58">
        <v>0</v>
      </c>
      <c r="P221" s="28" t="s">
        <v>249</v>
      </c>
      <c r="Q221" s="30" t="s">
        <v>20</v>
      </c>
      <c r="R221" s="30" t="s">
        <v>361</v>
      </c>
      <c r="S221" s="28">
        <v>50</v>
      </c>
      <c r="T221" s="28" t="s">
        <v>29</v>
      </c>
      <c r="U221" s="31">
        <v>8</v>
      </c>
      <c r="W221" t="s">
        <v>538</v>
      </c>
    </row>
    <row r="222" spans="1:23" x14ac:dyDescent="0.2">
      <c r="A222" s="27" t="s">
        <v>26</v>
      </c>
      <c r="B222" s="28" t="s">
        <v>105</v>
      </c>
      <c r="C222" s="28" t="s">
        <v>132</v>
      </c>
      <c r="D222" s="44">
        <v>1</v>
      </c>
      <c r="E222" s="45">
        <v>5.2910052910052907E-3</v>
      </c>
      <c r="F222" s="46">
        <v>1</v>
      </c>
      <c r="G222" s="45">
        <v>-9.1743119266055051E-3</v>
      </c>
      <c r="H222" s="56">
        <v>0</v>
      </c>
      <c r="I222" s="57">
        <v>0</v>
      </c>
      <c r="J222" s="58">
        <v>0</v>
      </c>
      <c r="K222" s="59">
        <v>0</v>
      </c>
      <c r="L222" s="29">
        <v>0</v>
      </c>
      <c r="M222" s="29">
        <v>0</v>
      </c>
      <c r="N222" s="46">
        <v>1</v>
      </c>
      <c r="O222" s="58">
        <v>0</v>
      </c>
      <c r="P222" s="30" t="s">
        <v>249</v>
      </c>
      <c r="Q222" s="30" t="s">
        <v>20</v>
      </c>
      <c r="R222" s="30" t="s">
        <v>361</v>
      </c>
      <c r="S222" s="28">
        <v>50</v>
      </c>
      <c r="T222" s="28" t="s">
        <v>38</v>
      </c>
      <c r="U222" s="31">
        <v>8</v>
      </c>
    </row>
    <row r="223" spans="1:23" x14ac:dyDescent="0.2">
      <c r="A223" s="27" t="s">
        <v>26</v>
      </c>
      <c r="B223" s="28" t="s">
        <v>105</v>
      </c>
      <c r="C223" s="28" t="s">
        <v>213</v>
      </c>
      <c r="D223" s="44">
        <v>1</v>
      </c>
      <c r="E223" s="45">
        <v>5.2910052910052907E-3</v>
      </c>
      <c r="F223" s="46">
        <v>1</v>
      </c>
      <c r="G223" s="45">
        <v>-9.1743119266055051E-3</v>
      </c>
      <c r="H223" s="56">
        <v>0</v>
      </c>
      <c r="I223" s="57">
        <v>0</v>
      </c>
      <c r="J223" s="58">
        <v>0</v>
      </c>
      <c r="K223" s="59">
        <v>0</v>
      </c>
      <c r="L223" s="29">
        <v>0</v>
      </c>
      <c r="M223" s="29">
        <v>0</v>
      </c>
      <c r="N223" s="46">
        <v>1</v>
      </c>
      <c r="O223" s="58">
        <v>0</v>
      </c>
      <c r="P223" s="30" t="s">
        <v>249</v>
      </c>
      <c r="Q223" s="30" t="s">
        <v>20</v>
      </c>
      <c r="R223" s="30" t="s">
        <v>361</v>
      </c>
      <c r="S223" s="28">
        <v>50</v>
      </c>
      <c r="T223" s="28" t="s">
        <v>38</v>
      </c>
      <c r="U223" s="31">
        <v>8</v>
      </c>
      <c r="W223" t="s">
        <v>538</v>
      </c>
    </row>
    <row r="224" spans="1:23" x14ac:dyDescent="0.2">
      <c r="A224" s="27" t="s">
        <v>26</v>
      </c>
      <c r="B224" s="28" t="s">
        <v>105</v>
      </c>
      <c r="C224" s="28" t="s">
        <v>332</v>
      </c>
      <c r="D224" s="44">
        <v>1</v>
      </c>
      <c r="E224" s="45">
        <v>5.2910052910052907E-3</v>
      </c>
      <c r="F224" s="46">
        <v>1</v>
      </c>
      <c r="G224" s="45">
        <v>-9.1743119266055051E-3</v>
      </c>
      <c r="H224" s="56">
        <v>0</v>
      </c>
      <c r="I224" s="57">
        <v>0</v>
      </c>
      <c r="J224" s="58">
        <v>0</v>
      </c>
      <c r="K224" s="59">
        <v>0</v>
      </c>
      <c r="L224" s="29">
        <v>0</v>
      </c>
      <c r="M224" s="29">
        <v>0</v>
      </c>
      <c r="N224" s="46">
        <v>1</v>
      </c>
      <c r="O224" s="58">
        <v>0</v>
      </c>
      <c r="P224" s="30" t="s">
        <v>493</v>
      </c>
      <c r="Q224" s="30" t="s">
        <v>20</v>
      </c>
      <c r="R224" s="30" t="s">
        <v>361</v>
      </c>
      <c r="S224" s="28">
        <v>50</v>
      </c>
      <c r="T224" s="28" t="s">
        <v>29</v>
      </c>
      <c r="U224" s="31">
        <v>8</v>
      </c>
    </row>
    <row r="225" spans="1:23" x14ac:dyDescent="0.2">
      <c r="A225" s="27" t="s">
        <v>26</v>
      </c>
      <c r="B225" s="28" t="s">
        <v>604</v>
      </c>
      <c r="C225" s="28" t="s">
        <v>59</v>
      </c>
      <c r="D225" s="44">
        <v>1</v>
      </c>
      <c r="E225" s="45">
        <v>5.2910052910052907E-3</v>
      </c>
      <c r="F225" s="46">
        <v>1</v>
      </c>
      <c r="G225" s="45">
        <v>-9.1743119266055051E-3</v>
      </c>
      <c r="H225" s="56">
        <v>0</v>
      </c>
      <c r="I225" s="57">
        <v>0</v>
      </c>
      <c r="J225" s="58">
        <v>0</v>
      </c>
      <c r="K225" s="59">
        <v>0</v>
      </c>
      <c r="L225" s="29">
        <v>0</v>
      </c>
      <c r="M225" s="29">
        <v>0</v>
      </c>
      <c r="N225" s="46">
        <v>1</v>
      </c>
      <c r="O225" s="58">
        <v>0</v>
      </c>
      <c r="P225" s="30" t="s">
        <v>493</v>
      </c>
      <c r="Q225" s="30" t="s">
        <v>20</v>
      </c>
      <c r="R225" s="30" t="s">
        <v>361</v>
      </c>
      <c r="S225" s="28">
        <v>50</v>
      </c>
      <c r="T225" s="28" t="s">
        <v>38</v>
      </c>
      <c r="U225" s="31">
        <v>8</v>
      </c>
      <c r="W225" t="s">
        <v>538</v>
      </c>
    </row>
    <row r="226" spans="1:23" x14ac:dyDescent="0.2">
      <c r="A226" s="27" t="s">
        <v>26</v>
      </c>
      <c r="B226" s="28" t="s">
        <v>605</v>
      </c>
      <c r="C226" s="28" t="s">
        <v>233</v>
      </c>
      <c r="D226" s="44">
        <v>1</v>
      </c>
      <c r="E226" s="45">
        <v>5.2910052910052907E-3</v>
      </c>
      <c r="F226" s="46">
        <v>1</v>
      </c>
      <c r="G226" s="45">
        <v>-9.1743119266055051E-3</v>
      </c>
      <c r="H226" s="56">
        <v>0</v>
      </c>
      <c r="I226" s="57">
        <v>0</v>
      </c>
      <c r="J226" s="58">
        <v>0</v>
      </c>
      <c r="K226" s="59">
        <v>0</v>
      </c>
      <c r="L226" s="29">
        <v>0</v>
      </c>
      <c r="M226" s="29">
        <v>0</v>
      </c>
      <c r="N226" s="46">
        <v>1</v>
      </c>
      <c r="O226" s="58">
        <v>0</v>
      </c>
      <c r="P226" s="30" t="s">
        <v>493</v>
      </c>
      <c r="Q226" s="30" t="s">
        <v>20</v>
      </c>
      <c r="R226" s="30" t="s">
        <v>361</v>
      </c>
      <c r="S226" s="28">
        <v>50</v>
      </c>
      <c r="T226" s="28" t="s">
        <v>38</v>
      </c>
      <c r="U226" s="31">
        <v>8</v>
      </c>
    </row>
    <row r="227" spans="1:23" x14ac:dyDescent="0.2">
      <c r="A227" s="27" t="s">
        <v>26</v>
      </c>
      <c r="B227" s="28" t="s">
        <v>605</v>
      </c>
      <c r="C227" s="28" t="s">
        <v>343</v>
      </c>
      <c r="D227" s="44">
        <v>1</v>
      </c>
      <c r="E227" s="45">
        <v>5.2910052910052907E-3</v>
      </c>
      <c r="F227" s="46">
        <v>1</v>
      </c>
      <c r="G227" s="45">
        <v>-9.1743119266055051E-3</v>
      </c>
      <c r="H227" s="56">
        <v>0</v>
      </c>
      <c r="I227" s="57">
        <v>0</v>
      </c>
      <c r="J227" s="58">
        <v>0</v>
      </c>
      <c r="K227" s="59">
        <v>0</v>
      </c>
      <c r="L227" s="29">
        <v>0</v>
      </c>
      <c r="M227" s="29">
        <v>0</v>
      </c>
      <c r="N227" s="46">
        <v>1</v>
      </c>
      <c r="O227" s="58">
        <v>0</v>
      </c>
      <c r="P227" s="30" t="s">
        <v>493</v>
      </c>
      <c r="Q227" s="30" t="s">
        <v>20</v>
      </c>
      <c r="R227" s="30" t="s">
        <v>361</v>
      </c>
      <c r="S227" s="28">
        <v>50</v>
      </c>
      <c r="T227" s="28" t="s">
        <v>29</v>
      </c>
      <c r="U227" s="31">
        <v>8</v>
      </c>
      <c r="W227" t="s">
        <v>538</v>
      </c>
    </row>
    <row r="228" spans="1:23" x14ac:dyDescent="0.2">
      <c r="A228" s="27" t="s">
        <v>26</v>
      </c>
      <c r="B228" s="28" t="s">
        <v>605</v>
      </c>
      <c r="C228" s="28" t="s">
        <v>190</v>
      </c>
      <c r="D228" s="44">
        <v>1</v>
      </c>
      <c r="E228" s="45">
        <v>5.2910052910052907E-3</v>
      </c>
      <c r="F228" s="46">
        <v>1</v>
      </c>
      <c r="G228" s="45">
        <v>-9.1743119266055051E-3</v>
      </c>
      <c r="H228" s="56">
        <v>0</v>
      </c>
      <c r="I228" s="57">
        <v>0</v>
      </c>
      <c r="J228" s="58">
        <v>0</v>
      </c>
      <c r="K228" s="59">
        <v>0</v>
      </c>
      <c r="L228" s="29">
        <v>0</v>
      </c>
      <c r="M228" s="29">
        <v>0</v>
      </c>
      <c r="N228" s="46">
        <v>1</v>
      </c>
      <c r="O228" s="58">
        <v>0</v>
      </c>
      <c r="P228" s="30" t="s">
        <v>288</v>
      </c>
      <c r="Q228" s="30" t="s">
        <v>20</v>
      </c>
      <c r="R228" s="30" t="s">
        <v>361</v>
      </c>
      <c r="S228" s="28">
        <v>50</v>
      </c>
      <c r="T228" s="28" t="s">
        <v>38</v>
      </c>
      <c r="U228" s="31">
        <v>8</v>
      </c>
    </row>
    <row r="229" spans="1:23" x14ac:dyDescent="0.2">
      <c r="A229" s="27" t="s">
        <v>26</v>
      </c>
      <c r="B229" s="28" t="s">
        <v>605</v>
      </c>
      <c r="C229" s="28" t="s">
        <v>232</v>
      </c>
      <c r="D229" s="44">
        <v>1</v>
      </c>
      <c r="E229" s="45">
        <v>5.2910052910052907E-3</v>
      </c>
      <c r="F229" s="46">
        <v>1</v>
      </c>
      <c r="G229" s="45">
        <v>-9.1743119266055051E-3</v>
      </c>
      <c r="H229" s="56">
        <v>0</v>
      </c>
      <c r="I229" s="57">
        <v>0</v>
      </c>
      <c r="J229" s="58">
        <v>0</v>
      </c>
      <c r="K229" s="59">
        <v>0</v>
      </c>
      <c r="L229" s="29">
        <v>0</v>
      </c>
      <c r="M229" s="29">
        <v>0</v>
      </c>
      <c r="N229" s="46">
        <v>1</v>
      </c>
      <c r="O229" s="58">
        <v>0</v>
      </c>
      <c r="P229" s="30" t="s">
        <v>288</v>
      </c>
      <c r="Q229" s="30" t="s">
        <v>20</v>
      </c>
      <c r="R229" s="30" t="s">
        <v>361</v>
      </c>
      <c r="S229" s="28">
        <v>50</v>
      </c>
      <c r="T229" s="28" t="s">
        <v>38</v>
      </c>
      <c r="U229" s="31">
        <v>8</v>
      </c>
      <c r="W229" t="s">
        <v>538</v>
      </c>
    </row>
    <row r="230" spans="1:23" x14ac:dyDescent="0.2">
      <c r="A230" s="27" t="s">
        <v>26</v>
      </c>
      <c r="B230" s="28" t="s">
        <v>605</v>
      </c>
      <c r="C230" s="28" t="s">
        <v>191</v>
      </c>
      <c r="D230" s="44">
        <v>1</v>
      </c>
      <c r="E230" s="45">
        <v>5.2910052910052907E-3</v>
      </c>
      <c r="F230" s="46">
        <v>1</v>
      </c>
      <c r="G230" s="45">
        <v>-9.1743119266055051E-3</v>
      </c>
      <c r="H230" s="56">
        <v>0</v>
      </c>
      <c r="I230" s="57">
        <v>0</v>
      </c>
      <c r="J230" s="58">
        <v>0</v>
      </c>
      <c r="K230" s="59">
        <v>0</v>
      </c>
      <c r="L230" s="29">
        <v>0</v>
      </c>
      <c r="M230" s="29">
        <v>0</v>
      </c>
      <c r="N230" s="46">
        <v>1</v>
      </c>
      <c r="O230" s="58">
        <v>0</v>
      </c>
      <c r="P230" s="30" t="s">
        <v>288</v>
      </c>
      <c r="Q230" s="30" t="s">
        <v>20</v>
      </c>
      <c r="R230" s="30" t="s">
        <v>361</v>
      </c>
      <c r="S230" s="28">
        <v>50</v>
      </c>
      <c r="T230" s="28" t="s">
        <v>38</v>
      </c>
      <c r="U230" s="31">
        <v>8</v>
      </c>
    </row>
    <row r="231" spans="1:23" x14ac:dyDescent="0.2">
      <c r="A231" s="27" t="s">
        <v>26</v>
      </c>
      <c r="B231" s="28" t="s">
        <v>605</v>
      </c>
      <c r="C231" s="28" t="s">
        <v>218</v>
      </c>
      <c r="D231" s="44">
        <v>1</v>
      </c>
      <c r="E231" s="45">
        <v>5.2910052910052907E-3</v>
      </c>
      <c r="F231" s="46">
        <v>1</v>
      </c>
      <c r="G231" s="45">
        <v>-9.1743119266055051E-3</v>
      </c>
      <c r="H231" s="56">
        <v>0</v>
      </c>
      <c r="I231" s="57">
        <v>0</v>
      </c>
      <c r="J231" s="58">
        <v>0</v>
      </c>
      <c r="K231" s="59">
        <v>0</v>
      </c>
      <c r="L231" s="29">
        <v>0</v>
      </c>
      <c r="M231" s="29">
        <v>0</v>
      </c>
      <c r="N231" s="46">
        <v>1</v>
      </c>
      <c r="O231" s="58">
        <v>0</v>
      </c>
      <c r="P231" s="30" t="s">
        <v>382</v>
      </c>
      <c r="Q231" s="30">
        <v>0.05</v>
      </c>
      <c r="R231" s="30" t="s">
        <v>384</v>
      </c>
      <c r="S231" s="28">
        <v>50</v>
      </c>
      <c r="T231" s="28" t="s">
        <v>38</v>
      </c>
      <c r="U231" s="31">
        <v>8</v>
      </c>
      <c r="W231" t="s">
        <v>538</v>
      </c>
    </row>
    <row r="232" spans="1:23" x14ac:dyDescent="0.2">
      <c r="A232" s="27" t="s">
        <v>26</v>
      </c>
      <c r="B232" s="28" t="s">
        <v>605</v>
      </c>
      <c r="C232" s="28" t="s">
        <v>354</v>
      </c>
      <c r="D232" s="44">
        <v>1</v>
      </c>
      <c r="E232" s="45">
        <v>5.2910052910052907E-3</v>
      </c>
      <c r="F232" s="46">
        <v>1</v>
      </c>
      <c r="G232" s="45">
        <v>-9.1743119266055051E-3</v>
      </c>
      <c r="H232" s="56">
        <v>0</v>
      </c>
      <c r="I232" s="57">
        <v>0</v>
      </c>
      <c r="J232" s="58">
        <v>0</v>
      </c>
      <c r="K232" s="59">
        <v>0</v>
      </c>
      <c r="L232" s="29">
        <v>0</v>
      </c>
      <c r="M232" s="29">
        <v>0</v>
      </c>
      <c r="N232" s="46">
        <v>1</v>
      </c>
      <c r="O232" s="58">
        <v>0</v>
      </c>
      <c r="P232" s="28" t="s">
        <v>115</v>
      </c>
      <c r="Q232" s="30">
        <v>0.05</v>
      </c>
      <c r="R232" s="30" t="s">
        <v>384</v>
      </c>
      <c r="S232" s="28">
        <v>50</v>
      </c>
      <c r="T232" s="28" t="s">
        <v>29</v>
      </c>
      <c r="U232" s="31">
        <v>8</v>
      </c>
    </row>
    <row r="233" spans="1:23" x14ac:dyDescent="0.2">
      <c r="A233" s="27" t="s">
        <v>26</v>
      </c>
      <c r="B233" s="28" t="s">
        <v>605</v>
      </c>
      <c r="C233" s="28" t="s">
        <v>186</v>
      </c>
      <c r="D233" s="44">
        <v>1</v>
      </c>
      <c r="E233" s="45">
        <v>5.2910052910052907E-3</v>
      </c>
      <c r="F233" s="46">
        <v>1</v>
      </c>
      <c r="G233" s="45">
        <v>-9.1743119266055051E-3</v>
      </c>
      <c r="H233" s="56">
        <v>0</v>
      </c>
      <c r="I233" s="57">
        <v>0</v>
      </c>
      <c r="J233" s="58">
        <v>0</v>
      </c>
      <c r="K233" s="59">
        <v>0</v>
      </c>
      <c r="L233" s="29">
        <v>0</v>
      </c>
      <c r="M233" s="29">
        <v>0</v>
      </c>
      <c r="N233" s="46">
        <v>1</v>
      </c>
      <c r="O233" s="58">
        <v>0</v>
      </c>
      <c r="P233" s="30" t="s">
        <v>115</v>
      </c>
      <c r="Q233" s="30">
        <v>0.05</v>
      </c>
      <c r="R233" s="30" t="s">
        <v>384</v>
      </c>
      <c r="S233" s="28">
        <v>50</v>
      </c>
      <c r="T233" s="28" t="s">
        <v>38</v>
      </c>
      <c r="U233" s="31">
        <v>8</v>
      </c>
      <c r="W233" t="s">
        <v>538</v>
      </c>
    </row>
    <row r="234" spans="1:23" x14ac:dyDescent="0.2">
      <c r="A234" s="27" t="s">
        <v>26</v>
      </c>
      <c r="B234" s="28" t="s">
        <v>605</v>
      </c>
      <c r="C234" s="28" t="s">
        <v>234</v>
      </c>
      <c r="D234" s="44">
        <v>1</v>
      </c>
      <c r="E234" s="45">
        <v>5.2910052910052907E-3</v>
      </c>
      <c r="F234" s="46">
        <v>1</v>
      </c>
      <c r="G234" s="45">
        <v>-9.1743119266055051E-3</v>
      </c>
      <c r="H234" s="56">
        <v>0</v>
      </c>
      <c r="I234" s="57">
        <v>0</v>
      </c>
      <c r="J234" s="58">
        <v>0</v>
      </c>
      <c r="K234" s="59">
        <v>0</v>
      </c>
      <c r="L234" s="29">
        <v>0</v>
      </c>
      <c r="M234" s="29">
        <v>0</v>
      </c>
      <c r="N234" s="46">
        <v>1</v>
      </c>
      <c r="O234" s="58">
        <v>0</v>
      </c>
      <c r="P234" s="30" t="s">
        <v>375</v>
      </c>
      <c r="Q234" s="30">
        <v>0.05</v>
      </c>
      <c r="R234" s="30" t="s">
        <v>384</v>
      </c>
      <c r="S234" s="28">
        <v>50</v>
      </c>
      <c r="T234" s="28" t="s">
        <v>38</v>
      </c>
      <c r="U234" s="31">
        <v>8</v>
      </c>
    </row>
    <row r="235" spans="1:23" x14ac:dyDescent="0.2">
      <c r="A235" s="27" t="s">
        <v>26</v>
      </c>
      <c r="B235" s="28" t="s">
        <v>605</v>
      </c>
      <c r="C235" s="28" t="s">
        <v>231</v>
      </c>
      <c r="D235" s="44">
        <v>1</v>
      </c>
      <c r="E235" s="45">
        <v>5.2910052910052907E-3</v>
      </c>
      <c r="F235" s="46">
        <v>1</v>
      </c>
      <c r="G235" s="45">
        <v>-9.1743119266055051E-3</v>
      </c>
      <c r="H235" s="56">
        <v>0</v>
      </c>
      <c r="I235" s="57">
        <v>0</v>
      </c>
      <c r="J235" s="58">
        <v>0</v>
      </c>
      <c r="K235" s="59">
        <v>0</v>
      </c>
      <c r="L235" s="29">
        <v>0</v>
      </c>
      <c r="M235" s="29">
        <v>0</v>
      </c>
      <c r="N235" s="46">
        <v>1</v>
      </c>
      <c r="O235" s="58">
        <v>0</v>
      </c>
      <c r="P235" s="30" t="s">
        <v>375</v>
      </c>
      <c r="Q235" s="30">
        <v>0.05</v>
      </c>
      <c r="R235" s="30" t="s">
        <v>384</v>
      </c>
      <c r="S235" s="28">
        <v>50</v>
      </c>
      <c r="T235" s="28" t="s">
        <v>38</v>
      </c>
      <c r="U235" s="31">
        <v>8</v>
      </c>
      <c r="W235" t="s">
        <v>538</v>
      </c>
    </row>
    <row r="236" spans="1:23" x14ac:dyDescent="0.2">
      <c r="A236" s="27" t="s">
        <v>26</v>
      </c>
      <c r="B236" s="28" t="s">
        <v>605</v>
      </c>
      <c r="C236" s="28" t="s">
        <v>391</v>
      </c>
      <c r="D236" s="44">
        <v>1</v>
      </c>
      <c r="E236" s="45">
        <v>5.2910052910052907E-3</v>
      </c>
      <c r="F236" s="46">
        <v>1</v>
      </c>
      <c r="G236" s="45">
        <v>-9.1743119266055051E-3</v>
      </c>
      <c r="H236" s="56">
        <v>0</v>
      </c>
      <c r="I236" s="57">
        <v>0</v>
      </c>
      <c r="J236" s="58">
        <v>0</v>
      </c>
      <c r="K236" s="59">
        <v>0</v>
      </c>
      <c r="L236" s="29">
        <v>0</v>
      </c>
      <c r="M236" s="29">
        <v>0</v>
      </c>
      <c r="N236" s="46">
        <v>1</v>
      </c>
      <c r="O236" s="58">
        <v>0</v>
      </c>
      <c r="P236" s="28" t="s">
        <v>375</v>
      </c>
      <c r="Q236" s="30">
        <v>0.05</v>
      </c>
      <c r="R236" s="30" t="s">
        <v>384</v>
      </c>
      <c r="S236" s="28">
        <v>50</v>
      </c>
      <c r="T236" s="28" t="s">
        <v>29</v>
      </c>
      <c r="U236" s="31">
        <v>8</v>
      </c>
    </row>
    <row r="237" spans="1:23" x14ac:dyDescent="0.2">
      <c r="A237" s="27" t="s">
        <v>26</v>
      </c>
      <c r="B237" s="28" t="s">
        <v>605</v>
      </c>
      <c r="C237" s="28" t="s">
        <v>146</v>
      </c>
      <c r="D237" s="44">
        <v>1</v>
      </c>
      <c r="E237" s="45">
        <v>5.2910052910052907E-3</v>
      </c>
      <c r="F237" s="46">
        <v>1</v>
      </c>
      <c r="G237" s="45">
        <v>-9.1743119266055051E-3</v>
      </c>
      <c r="H237" s="56">
        <v>0</v>
      </c>
      <c r="I237" s="57">
        <v>0</v>
      </c>
      <c r="J237" s="58">
        <v>0</v>
      </c>
      <c r="K237" s="59">
        <v>0</v>
      </c>
      <c r="L237" s="29">
        <v>0</v>
      </c>
      <c r="M237" s="29">
        <v>0</v>
      </c>
      <c r="N237" s="46">
        <v>1</v>
      </c>
      <c r="O237" s="58">
        <v>0</v>
      </c>
      <c r="P237" s="30" t="s">
        <v>375</v>
      </c>
      <c r="Q237" s="30">
        <v>0.05</v>
      </c>
      <c r="R237" s="30" t="s">
        <v>384</v>
      </c>
      <c r="S237" s="28">
        <v>50</v>
      </c>
      <c r="T237" s="28" t="s">
        <v>38</v>
      </c>
      <c r="U237" s="31">
        <v>8</v>
      </c>
      <c r="W237" t="s">
        <v>538</v>
      </c>
    </row>
    <row r="238" spans="1:23" x14ac:dyDescent="0.2">
      <c r="A238" s="27" t="s">
        <v>26</v>
      </c>
      <c r="B238" s="28" t="s">
        <v>605</v>
      </c>
      <c r="C238" s="28" t="s">
        <v>145</v>
      </c>
      <c r="D238" s="44">
        <v>1</v>
      </c>
      <c r="E238" s="45">
        <v>5.2910052910052907E-3</v>
      </c>
      <c r="F238" s="46">
        <v>1</v>
      </c>
      <c r="G238" s="45">
        <v>-9.1743119266055051E-3</v>
      </c>
      <c r="H238" s="56">
        <v>0</v>
      </c>
      <c r="I238" s="57">
        <v>0</v>
      </c>
      <c r="J238" s="58">
        <v>0</v>
      </c>
      <c r="K238" s="59">
        <v>0</v>
      </c>
      <c r="L238" s="29">
        <v>0</v>
      </c>
      <c r="M238" s="29">
        <v>0</v>
      </c>
      <c r="N238" s="46">
        <v>1</v>
      </c>
      <c r="O238" s="58">
        <v>0</v>
      </c>
      <c r="P238" s="30" t="s">
        <v>375</v>
      </c>
      <c r="Q238" s="30">
        <v>0.05</v>
      </c>
      <c r="R238" s="30" t="s">
        <v>384</v>
      </c>
      <c r="S238" s="28">
        <v>50</v>
      </c>
      <c r="T238" s="28" t="s">
        <v>38</v>
      </c>
      <c r="U238" s="31">
        <v>8</v>
      </c>
    </row>
    <row r="239" spans="1:23" x14ac:dyDescent="0.2">
      <c r="A239" s="27" t="s">
        <v>26</v>
      </c>
      <c r="B239" s="28" t="s">
        <v>605</v>
      </c>
      <c r="C239" s="28" t="s">
        <v>412</v>
      </c>
      <c r="D239" s="44">
        <v>1</v>
      </c>
      <c r="E239" s="45">
        <v>5.2910052910052907E-3</v>
      </c>
      <c r="F239" s="46">
        <v>1</v>
      </c>
      <c r="G239" s="45">
        <v>-9.1743119266055051E-3</v>
      </c>
      <c r="H239" s="56">
        <v>0</v>
      </c>
      <c r="I239" s="57">
        <v>0</v>
      </c>
      <c r="J239" s="58">
        <v>0</v>
      </c>
      <c r="K239" s="59">
        <v>0</v>
      </c>
      <c r="L239" s="29">
        <v>0</v>
      </c>
      <c r="M239" s="29">
        <v>0</v>
      </c>
      <c r="N239" s="46">
        <v>1</v>
      </c>
      <c r="O239" s="58">
        <v>0</v>
      </c>
      <c r="P239" s="30" t="s">
        <v>375</v>
      </c>
      <c r="Q239" s="30">
        <v>0.05</v>
      </c>
      <c r="R239" s="30" t="s">
        <v>384</v>
      </c>
      <c r="S239" s="28">
        <v>50</v>
      </c>
      <c r="T239" s="28" t="s">
        <v>29</v>
      </c>
      <c r="U239" s="31">
        <v>8</v>
      </c>
      <c r="W239" t="s">
        <v>538</v>
      </c>
    </row>
    <row r="240" spans="1:23" x14ac:dyDescent="0.2">
      <c r="A240" s="27" t="s">
        <v>26</v>
      </c>
      <c r="B240" s="28" t="s">
        <v>617</v>
      </c>
      <c r="C240" s="28" t="s">
        <v>176</v>
      </c>
      <c r="D240" s="44">
        <v>1</v>
      </c>
      <c r="E240" s="45">
        <v>5.2910052910052907E-3</v>
      </c>
      <c r="F240" s="46">
        <v>1</v>
      </c>
      <c r="G240" s="45">
        <v>-9.1743119266055051E-3</v>
      </c>
      <c r="H240" s="56">
        <v>0</v>
      </c>
      <c r="I240" s="57">
        <v>0</v>
      </c>
      <c r="J240" s="58">
        <v>0</v>
      </c>
      <c r="K240" s="59">
        <v>0</v>
      </c>
      <c r="L240" s="29">
        <v>0</v>
      </c>
      <c r="M240" s="29">
        <v>0</v>
      </c>
      <c r="N240" s="46">
        <v>1</v>
      </c>
      <c r="O240" s="58">
        <v>0</v>
      </c>
      <c r="P240" s="30" t="s">
        <v>288</v>
      </c>
      <c r="Q240" s="30">
        <v>0.05</v>
      </c>
      <c r="R240" s="30" t="s">
        <v>384</v>
      </c>
      <c r="S240" s="28">
        <v>50</v>
      </c>
      <c r="T240" s="28" t="s">
        <v>38</v>
      </c>
      <c r="U240" s="31">
        <v>8</v>
      </c>
    </row>
    <row r="241" spans="1:23" x14ac:dyDescent="0.2">
      <c r="A241" s="27" t="s">
        <v>26</v>
      </c>
      <c r="B241" s="28" t="s">
        <v>617</v>
      </c>
      <c r="C241" s="28" t="s">
        <v>159</v>
      </c>
      <c r="D241" s="44">
        <v>1</v>
      </c>
      <c r="E241" s="45">
        <v>5.2910052910052907E-3</v>
      </c>
      <c r="F241" s="46">
        <v>1</v>
      </c>
      <c r="G241" s="45">
        <v>-9.1743119266055051E-3</v>
      </c>
      <c r="H241" s="56">
        <v>0</v>
      </c>
      <c r="I241" s="57">
        <v>0</v>
      </c>
      <c r="J241" s="58">
        <v>0</v>
      </c>
      <c r="K241" s="59">
        <v>0</v>
      </c>
      <c r="L241" s="29">
        <v>0</v>
      </c>
      <c r="M241" s="29">
        <v>0</v>
      </c>
      <c r="N241" s="46">
        <v>1</v>
      </c>
      <c r="O241" s="58">
        <v>0</v>
      </c>
      <c r="P241" s="30" t="s">
        <v>419</v>
      </c>
      <c r="Q241" s="30">
        <v>0.05</v>
      </c>
      <c r="R241" s="30" t="s">
        <v>384</v>
      </c>
      <c r="S241" s="28">
        <v>50</v>
      </c>
      <c r="T241" s="28" t="s">
        <v>38</v>
      </c>
      <c r="U241" s="31">
        <v>8</v>
      </c>
      <c r="W241" t="s">
        <v>538</v>
      </c>
    </row>
    <row r="242" spans="1:23" x14ac:dyDescent="0.2">
      <c r="A242" s="27" t="s">
        <v>26</v>
      </c>
      <c r="B242" s="28" t="s">
        <v>618</v>
      </c>
      <c r="C242" s="28" t="s">
        <v>181</v>
      </c>
      <c r="D242" s="44">
        <v>1</v>
      </c>
      <c r="E242" s="45">
        <v>5.2910052910052907E-3</v>
      </c>
      <c r="F242" s="46">
        <v>1</v>
      </c>
      <c r="G242" s="45">
        <v>-9.1743119266055051E-3</v>
      </c>
      <c r="H242" s="56">
        <v>0</v>
      </c>
      <c r="I242" s="57">
        <v>0</v>
      </c>
      <c r="J242" s="58">
        <v>0</v>
      </c>
      <c r="K242" s="59">
        <v>0</v>
      </c>
      <c r="L242" s="29">
        <v>0</v>
      </c>
      <c r="M242" s="29">
        <v>0</v>
      </c>
      <c r="N242" s="46">
        <v>1</v>
      </c>
      <c r="O242" s="58">
        <v>0</v>
      </c>
      <c r="P242" s="30" t="s">
        <v>419</v>
      </c>
      <c r="Q242" s="30">
        <v>0.05</v>
      </c>
      <c r="R242" s="30" t="s">
        <v>384</v>
      </c>
      <c r="S242" s="28">
        <v>50</v>
      </c>
      <c r="T242" s="28" t="s">
        <v>38</v>
      </c>
      <c r="U242" s="31">
        <v>8</v>
      </c>
    </row>
    <row r="243" spans="1:23" x14ac:dyDescent="0.2">
      <c r="A243" s="27" t="s">
        <v>26</v>
      </c>
      <c r="B243" s="28" t="s">
        <v>619</v>
      </c>
      <c r="C243" s="28" t="s">
        <v>474</v>
      </c>
      <c r="D243" s="44">
        <v>1</v>
      </c>
      <c r="E243" s="45">
        <v>5.2910052910052907E-3</v>
      </c>
      <c r="F243" s="46">
        <v>1</v>
      </c>
      <c r="G243" s="45">
        <v>-9.1743119266055051E-3</v>
      </c>
      <c r="H243" s="56">
        <v>0</v>
      </c>
      <c r="I243" s="57">
        <v>0</v>
      </c>
      <c r="J243" s="58">
        <v>0</v>
      </c>
      <c r="K243" s="59">
        <v>0</v>
      </c>
      <c r="L243" s="29">
        <v>0</v>
      </c>
      <c r="M243" s="29">
        <v>0</v>
      </c>
      <c r="N243" s="46">
        <v>1</v>
      </c>
      <c r="O243" s="58">
        <v>0</v>
      </c>
      <c r="P243" s="30" t="s">
        <v>419</v>
      </c>
      <c r="Q243" s="30">
        <v>0.05</v>
      </c>
      <c r="R243" s="30" t="s">
        <v>384</v>
      </c>
      <c r="S243" s="28">
        <v>50</v>
      </c>
      <c r="T243" s="28" t="s">
        <v>29</v>
      </c>
      <c r="U243" s="31">
        <v>8</v>
      </c>
      <c r="W243" t="s">
        <v>538</v>
      </c>
    </row>
    <row r="244" spans="1:23" x14ac:dyDescent="0.2">
      <c r="A244" s="27" t="s">
        <v>26</v>
      </c>
      <c r="B244" s="28" t="s">
        <v>619</v>
      </c>
      <c r="C244" s="28" t="s">
        <v>620</v>
      </c>
      <c r="D244" s="44">
        <v>1</v>
      </c>
      <c r="E244" s="45">
        <v>5.2910052910052907E-3</v>
      </c>
      <c r="F244" s="46">
        <v>1</v>
      </c>
      <c r="G244" s="45">
        <v>-9.1743119266055051E-3</v>
      </c>
      <c r="H244" s="56">
        <v>0</v>
      </c>
      <c r="I244" s="57">
        <v>0</v>
      </c>
      <c r="J244" s="58">
        <v>0</v>
      </c>
      <c r="K244" s="59">
        <v>0</v>
      </c>
      <c r="L244" s="29">
        <v>0</v>
      </c>
      <c r="M244" s="29">
        <v>0</v>
      </c>
      <c r="N244" s="46">
        <v>1</v>
      </c>
      <c r="O244" s="58">
        <v>0</v>
      </c>
      <c r="P244" s="30" t="s">
        <v>419</v>
      </c>
      <c r="Q244" s="30">
        <v>0.05</v>
      </c>
      <c r="R244" s="30" t="s">
        <v>384</v>
      </c>
      <c r="S244" s="28">
        <v>50</v>
      </c>
      <c r="T244" s="28" t="s">
        <v>38</v>
      </c>
      <c r="U244" s="31">
        <v>8</v>
      </c>
    </row>
    <row r="245" spans="1:23" x14ac:dyDescent="0.2">
      <c r="A245" s="27" t="s">
        <v>26</v>
      </c>
      <c r="B245" s="28" t="s">
        <v>622</v>
      </c>
      <c r="C245" s="28" t="s">
        <v>194</v>
      </c>
      <c r="D245" s="44">
        <v>1</v>
      </c>
      <c r="E245" s="45">
        <v>5.2910052910052907E-3</v>
      </c>
      <c r="F245" s="46">
        <v>1</v>
      </c>
      <c r="G245" s="45">
        <v>-9.1743119266055051E-3</v>
      </c>
      <c r="H245" s="56">
        <v>0</v>
      </c>
      <c r="I245" s="57">
        <v>0</v>
      </c>
      <c r="J245" s="58">
        <v>0</v>
      </c>
      <c r="K245" s="59">
        <v>0</v>
      </c>
      <c r="L245" s="29">
        <v>0</v>
      </c>
      <c r="M245" s="29">
        <v>0</v>
      </c>
      <c r="N245" s="46">
        <v>1</v>
      </c>
      <c r="O245" s="58">
        <v>0</v>
      </c>
      <c r="P245" s="30" t="s">
        <v>419</v>
      </c>
      <c r="Q245" s="30">
        <v>0.05</v>
      </c>
      <c r="R245" s="30" t="s">
        <v>384</v>
      </c>
      <c r="S245" s="28">
        <v>50</v>
      </c>
      <c r="T245" s="28" t="s">
        <v>38</v>
      </c>
      <c r="U245" s="31">
        <v>8</v>
      </c>
      <c r="W245" t="s">
        <v>538</v>
      </c>
    </row>
    <row r="246" spans="1:23" x14ac:dyDescent="0.2">
      <c r="A246" s="27" t="s">
        <v>26</v>
      </c>
      <c r="B246" s="28" t="s">
        <v>251</v>
      </c>
      <c r="C246" s="28" t="s">
        <v>252</v>
      </c>
      <c r="D246" s="44">
        <v>1</v>
      </c>
      <c r="E246" s="45">
        <v>5.2910052910052907E-3</v>
      </c>
      <c r="F246" s="46">
        <v>1</v>
      </c>
      <c r="G246" s="45">
        <v>-9.1743119266055051E-3</v>
      </c>
      <c r="H246" s="56">
        <v>0</v>
      </c>
      <c r="I246" s="57">
        <v>0</v>
      </c>
      <c r="J246" s="58">
        <v>0</v>
      </c>
      <c r="K246" s="59">
        <v>0</v>
      </c>
      <c r="L246" s="29">
        <v>0</v>
      </c>
      <c r="M246" s="29">
        <v>0</v>
      </c>
      <c r="N246" s="46">
        <v>1</v>
      </c>
      <c r="O246" s="58">
        <v>0</v>
      </c>
      <c r="P246" s="28" t="s">
        <v>253</v>
      </c>
      <c r="Q246" s="30">
        <v>0.05</v>
      </c>
      <c r="R246" s="30" t="s">
        <v>384</v>
      </c>
      <c r="S246" s="28">
        <v>50</v>
      </c>
      <c r="T246" s="28" t="s">
        <v>29</v>
      </c>
      <c r="U246" s="31">
        <v>8</v>
      </c>
    </row>
    <row r="247" spans="1:23" x14ac:dyDescent="0.2">
      <c r="A247" s="27" t="s">
        <v>26</v>
      </c>
      <c r="B247" s="28" t="s">
        <v>251</v>
      </c>
      <c r="C247" s="28" t="s">
        <v>428</v>
      </c>
      <c r="D247" s="44">
        <v>1</v>
      </c>
      <c r="E247" s="45">
        <v>5.2910052910052907E-3</v>
      </c>
      <c r="F247" s="46">
        <v>1</v>
      </c>
      <c r="G247" s="45">
        <v>-9.1743119266055051E-3</v>
      </c>
      <c r="H247" s="56">
        <v>0</v>
      </c>
      <c r="I247" s="57">
        <v>0</v>
      </c>
      <c r="J247" s="58">
        <v>0</v>
      </c>
      <c r="K247" s="59">
        <v>0</v>
      </c>
      <c r="L247" s="29">
        <v>0</v>
      </c>
      <c r="M247" s="29">
        <v>0</v>
      </c>
      <c r="N247" s="46">
        <v>1</v>
      </c>
      <c r="O247" s="58">
        <v>0</v>
      </c>
      <c r="P247" s="30" t="s">
        <v>253</v>
      </c>
      <c r="Q247" s="30">
        <v>0.05</v>
      </c>
      <c r="R247" s="30" t="s">
        <v>384</v>
      </c>
      <c r="S247" s="28">
        <v>50</v>
      </c>
      <c r="T247" s="28" t="s">
        <v>38</v>
      </c>
      <c r="U247" s="31">
        <v>8</v>
      </c>
      <c r="W247" t="s">
        <v>538</v>
      </c>
    </row>
    <row r="248" spans="1:23" x14ac:dyDescent="0.2">
      <c r="A248" s="27" t="s">
        <v>26</v>
      </c>
      <c r="B248" s="28" t="s">
        <v>625</v>
      </c>
      <c r="C248" s="28" t="s">
        <v>444</v>
      </c>
      <c r="D248" s="44">
        <v>1</v>
      </c>
      <c r="E248" s="45">
        <v>5.2910052910052907E-3</v>
      </c>
      <c r="F248" s="46">
        <v>1</v>
      </c>
      <c r="G248" s="45">
        <v>-9.1743119266055051E-3</v>
      </c>
      <c r="H248" s="56">
        <v>0</v>
      </c>
      <c r="I248" s="57">
        <v>0</v>
      </c>
      <c r="J248" s="58">
        <v>0</v>
      </c>
      <c r="K248" s="59">
        <v>0</v>
      </c>
      <c r="L248" s="29">
        <v>0</v>
      </c>
      <c r="M248" s="29">
        <v>0</v>
      </c>
      <c r="N248" s="46">
        <v>1</v>
      </c>
      <c r="O248" s="58">
        <v>0</v>
      </c>
      <c r="P248" s="30" t="s">
        <v>253</v>
      </c>
      <c r="Q248" s="30">
        <v>0.05</v>
      </c>
      <c r="R248" s="30" t="s">
        <v>384</v>
      </c>
      <c r="S248" s="28">
        <v>50</v>
      </c>
      <c r="T248" s="28" t="s">
        <v>272</v>
      </c>
      <c r="U248" s="31">
        <v>8</v>
      </c>
    </row>
    <row r="249" spans="1:23" x14ac:dyDescent="0.2">
      <c r="A249" s="27" t="s">
        <v>26</v>
      </c>
      <c r="B249" s="28" t="s">
        <v>626</v>
      </c>
      <c r="C249" s="28" t="s">
        <v>282</v>
      </c>
      <c r="D249" s="44">
        <v>1</v>
      </c>
      <c r="E249" s="45">
        <v>5.2910052910052907E-3</v>
      </c>
      <c r="F249" s="46">
        <v>1</v>
      </c>
      <c r="G249" s="45">
        <v>-9.1743119266055051E-3</v>
      </c>
      <c r="H249" s="56">
        <v>0</v>
      </c>
      <c r="I249" s="57">
        <v>0</v>
      </c>
      <c r="J249" s="58">
        <v>0</v>
      </c>
      <c r="K249" s="59">
        <v>0</v>
      </c>
      <c r="L249" s="29">
        <v>0</v>
      </c>
      <c r="M249" s="29">
        <v>0</v>
      </c>
      <c r="N249" s="46">
        <v>1</v>
      </c>
      <c r="O249" s="58">
        <v>0</v>
      </c>
      <c r="P249" s="30" t="s">
        <v>253</v>
      </c>
      <c r="Q249" s="30">
        <v>0.05</v>
      </c>
      <c r="R249" s="30" t="s">
        <v>384</v>
      </c>
      <c r="S249" s="28">
        <v>50</v>
      </c>
      <c r="T249" s="28" t="s">
        <v>38</v>
      </c>
      <c r="U249" s="31">
        <v>8</v>
      </c>
      <c r="W249" t="s">
        <v>538</v>
      </c>
    </row>
    <row r="250" spans="1:23" x14ac:dyDescent="0.2">
      <c r="A250" s="27" t="s">
        <v>26</v>
      </c>
      <c r="B250" s="28" t="s">
        <v>626</v>
      </c>
      <c r="C250" s="28" t="s">
        <v>202</v>
      </c>
      <c r="D250" s="44">
        <v>1</v>
      </c>
      <c r="E250" s="45">
        <v>5.2910052910052907E-3</v>
      </c>
      <c r="F250" s="46">
        <v>1</v>
      </c>
      <c r="G250" s="45">
        <v>-9.1743119266055051E-3</v>
      </c>
      <c r="H250" s="56">
        <v>0</v>
      </c>
      <c r="I250" s="57">
        <v>0</v>
      </c>
      <c r="J250" s="58">
        <v>0</v>
      </c>
      <c r="K250" s="59">
        <v>0</v>
      </c>
      <c r="L250" s="29">
        <v>0</v>
      </c>
      <c r="M250" s="29">
        <v>0</v>
      </c>
      <c r="N250" s="46">
        <v>1</v>
      </c>
      <c r="O250" s="58">
        <v>0</v>
      </c>
      <c r="P250" s="30" t="s">
        <v>253</v>
      </c>
      <c r="Q250" s="30">
        <v>0.05</v>
      </c>
      <c r="R250" s="30" t="s">
        <v>384</v>
      </c>
      <c r="S250" s="28">
        <v>50</v>
      </c>
      <c r="T250" s="28" t="s">
        <v>29</v>
      </c>
      <c r="U250" s="31">
        <v>8</v>
      </c>
    </row>
    <row r="251" spans="1:23" x14ac:dyDescent="0.2">
      <c r="A251" s="27" t="s">
        <v>26</v>
      </c>
      <c r="B251" s="28" t="s">
        <v>626</v>
      </c>
      <c r="C251" s="28" t="s">
        <v>627</v>
      </c>
      <c r="D251" s="44">
        <v>1</v>
      </c>
      <c r="E251" s="45">
        <v>5.2910052910052907E-3</v>
      </c>
      <c r="F251" s="46">
        <v>1</v>
      </c>
      <c r="G251" s="45">
        <v>-9.1743119266055051E-3</v>
      </c>
      <c r="H251" s="56">
        <v>0</v>
      </c>
      <c r="I251" s="57">
        <v>0</v>
      </c>
      <c r="J251" s="58">
        <v>0</v>
      </c>
      <c r="K251" s="59">
        <v>0</v>
      </c>
      <c r="L251" s="29">
        <v>0</v>
      </c>
      <c r="M251" s="29">
        <v>0</v>
      </c>
      <c r="N251" s="46">
        <v>1</v>
      </c>
      <c r="O251" s="58">
        <v>0</v>
      </c>
      <c r="P251" s="30" t="s">
        <v>253</v>
      </c>
      <c r="Q251" s="30">
        <v>0.05</v>
      </c>
      <c r="R251" s="30" t="s">
        <v>384</v>
      </c>
      <c r="S251" s="28">
        <v>50</v>
      </c>
      <c r="T251" s="28" t="s">
        <v>38</v>
      </c>
      <c r="U251" s="31">
        <v>8</v>
      </c>
      <c r="W251" t="s">
        <v>538</v>
      </c>
    </row>
    <row r="252" spans="1:23" x14ac:dyDescent="0.2">
      <c r="A252" s="27" t="s">
        <v>26</v>
      </c>
      <c r="B252" s="28" t="s">
        <v>628</v>
      </c>
      <c r="C252" s="28" t="s">
        <v>62</v>
      </c>
      <c r="D252" s="44">
        <v>1</v>
      </c>
      <c r="E252" s="45">
        <v>5.2910052910052907E-3</v>
      </c>
      <c r="F252" s="46">
        <v>1</v>
      </c>
      <c r="G252" s="45">
        <v>-9.1743119266055051E-3</v>
      </c>
      <c r="H252" s="56">
        <v>0</v>
      </c>
      <c r="I252" s="57">
        <v>0</v>
      </c>
      <c r="J252" s="58">
        <v>0</v>
      </c>
      <c r="K252" s="59">
        <v>0</v>
      </c>
      <c r="L252" s="29">
        <v>0</v>
      </c>
      <c r="M252" s="29">
        <v>0</v>
      </c>
      <c r="N252" s="46">
        <v>1</v>
      </c>
      <c r="O252" s="58">
        <v>0</v>
      </c>
      <c r="P252" s="30" t="s">
        <v>253</v>
      </c>
      <c r="Q252" s="30">
        <v>0.05</v>
      </c>
      <c r="R252" s="30" t="s">
        <v>384</v>
      </c>
      <c r="S252" s="28">
        <v>50</v>
      </c>
      <c r="T252" s="28" t="s">
        <v>38</v>
      </c>
      <c r="U252" s="31">
        <v>8</v>
      </c>
    </row>
    <row r="253" spans="1:23" x14ac:dyDescent="0.2">
      <c r="A253" s="27" t="s">
        <v>26</v>
      </c>
      <c r="B253" s="28" t="s">
        <v>628</v>
      </c>
      <c r="C253" s="28" t="s">
        <v>63</v>
      </c>
      <c r="D253" s="44">
        <v>1</v>
      </c>
      <c r="E253" s="45">
        <v>5.2910052910052907E-3</v>
      </c>
      <c r="F253" s="46">
        <v>1</v>
      </c>
      <c r="G253" s="45">
        <v>-9.1743119266055051E-3</v>
      </c>
      <c r="H253" s="56">
        <v>0</v>
      </c>
      <c r="I253" s="57">
        <v>0</v>
      </c>
      <c r="J253" s="58">
        <v>0</v>
      </c>
      <c r="K253" s="59">
        <v>0</v>
      </c>
      <c r="L253" s="29">
        <v>0</v>
      </c>
      <c r="M253" s="29">
        <v>0</v>
      </c>
      <c r="N253" s="46">
        <v>1</v>
      </c>
      <c r="O253" s="58">
        <v>0</v>
      </c>
      <c r="P253" s="30" t="s">
        <v>253</v>
      </c>
      <c r="Q253" s="30">
        <v>0.05</v>
      </c>
      <c r="R253" s="30" t="s">
        <v>384</v>
      </c>
      <c r="S253" s="28">
        <v>50</v>
      </c>
      <c r="T253" s="28" t="s">
        <v>64</v>
      </c>
      <c r="U253" s="31">
        <v>8</v>
      </c>
      <c r="W253" t="s">
        <v>538</v>
      </c>
    </row>
    <row r="254" spans="1:23" x14ac:dyDescent="0.2">
      <c r="A254" s="27" t="s">
        <v>26</v>
      </c>
      <c r="B254" s="28" t="s">
        <v>628</v>
      </c>
      <c r="C254" s="28" t="s">
        <v>289</v>
      </c>
      <c r="D254" s="44">
        <v>1</v>
      </c>
      <c r="E254" s="45">
        <v>5.2910052910052907E-3</v>
      </c>
      <c r="F254" s="46">
        <v>1</v>
      </c>
      <c r="G254" s="45">
        <v>-9.1743119266055051E-3</v>
      </c>
      <c r="H254" s="56">
        <v>0</v>
      </c>
      <c r="I254" s="57">
        <v>0</v>
      </c>
      <c r="J254" s="58">
        <v>0</v>
      </c>
      <c r="K254" s="59">
        <v>0</v>
      </c>
      <c r="L254" s="29">
        <v>0</v>
      </c>
      <c r="M254" s="29">
        <v>0</v>
      </c>
      <c r="N254" s="46">
        <v>1</v>
      </c>
      <c r="O254" s="58">
        <v>0</v>
      </c>
      <c r="P254" s="30" t="s">
        <v>253</v>
      </c>
      <c r="Q254" s="30">
        <v>0.05</v>
      </c>
      <c r="R254" s="30" t="s">
        <v>384</v>
      </c>
      <c r="S254" s="28">
        <v>600</v>
      </c>
      <c r="T254" s="28" t="s">
        <v>290</v>
      </c>
      <c r="U254" s="31">
        <v>8</v>
      </c>
    </row>
    <row r="255" spans="1:23" x14ac:dyDescent="0.2">
      <c r="A255" s="27" t="s">
        <v>26</v>
      </c>
      <c r="B255" s="28" t="s">
        <v>629</v>
      </c>
      <c r="C255" s="28" t="s">
        <v>188</v>
      </c>
      <c r="D255" s="44">
        <v>1</v>
      </c>
      <c r="E255" s="45">
        <v>5.2910052910052907E-3</v>
      </c>
      <c r="F255" s="46">
        <v>1</v>
      </c>
      <c r="G255" s="45">
        <v>-9.1743119266055051E-3</v>
      </c>
      <c r="H255" s="56">
        <v>0</v>
      </c>
      <c r="I255" s="57">
        <v>0</v>
      </c>
      <c r="J255" s="58">
        <v>0</v>
      </c>
      <c r="K255" s="59">
        <v>0</v>
      </c>
      <c r="L255" s="29">
        <v>0</v>
      </c>
      <c r="M255" s="29">
        <v>0</v>
      </c>
      <c r="N255" s="46">
        <v>1</v>
      </c>
      <c r="O255" s="58">
        <v>0</v>
      </c>
      <c r="P255" s="30" t="s">
        <v>253</v>
      </c>
      <c r="Q255" s="30">
        <v>0.05</v>
      </c>
      <c r="R255" s="30" t="s">
        <v>384</v>
      </c>
      <c r="S255" s="28">
        <v>600</v>
      </c>
      <c r="T255" s="28" t="s">
        <v>38</v>
      </c>
      <c r="U255" s="31">
        <v>8</v>
      </c>
      <c r="W255" t="s">
        <v>538</v>
      </c>
    </row>
    <row r="256" spans="1:23" x14ac:dyDescent="0.2">
      <c r="A256" s="27" t="s">
        <v>26</v>
      </c>
      <c r="B256" s="28" t="s">
        <v>629</v>
      </c>
      <c r="C256" s="28" t="s">
        <v>187</v>
      </c>
      <c r="D256" s="44">
        <v>1</v>
      </c>
      <c r="E256" s="45">
        <v>5.2910052910052907E-3</v>
      </c>
      <c r="F256" s="46">
        <v>1</v>
      </c>
      <c r="G256" s="45">
        <v>-9.1743119266055051E-3</v>
      </c>
      <c r="H256" s="56">
        <v>0</v>
      </c>
      <c r="I256" s="57">
        <v>0</v>
      </c>
      <c r="J256" s="58">
        <v>0</v>
      </c>
      <c r="K256" s="59">
        <v>0</v>
      </c>
      <c r="L256" s="29">
        <v>0</v>
      </c>
      <c r="M256" s="29">
        <v>0</v>
      </c>
      <c r="N256" s="46">
        <v>1</v>
      </c>
      <c r="O256" s="58">
        <v>0</v>
      </c>
      <c r="P256" s="30" t="s">
        <v>253</v>
      </c>
      <c r="Q256" s="30">
        <v>0.05</v>
      </c>
      <c r="R256" s="30" t="s">
        <v>384</v>
      </c>
      <c r="S256" s="28">
        <v>600</v>
      </c>
      <c r="T256" s="28" t="s">
        <v>38</v>
      </c>
      <c r="U256" s="31">
        <v>8</v>
      </c>
    </row>
    <row r="257" spans="1:23" x14ac:dyDescent="0.2">
      <c r="A257" s="27" t="s">
        <v>26</v>
      </c>
      <c r="B257" s="28" t="s">
        <v>629</v>
      </c>
      <c r="C257" s="28" t="s">
        <v>189</v>
      </c>
      <c r="D257" s="44">
        <v>1</v>
      </c>
      <c r="E257" s="45">
        <v>5.2910052910052907E-3</v>
      </c>
      <c r="F257" s="46">
        <v>1</v>
      </c>
      <c r="G257" s="45">
        <v>-9.1743119266055051E-3</v>
      </c>
      <c r="H257" s="56">
        <v>0</v>
      </c>
      <c r="I257" s="57">
        <v>0</v>
      </c>
      <c r="J257" s="58">
        <v>0</v>
      </c>
      <c r="K257" s="59">
        <v>0</v>
      </c>
      <c r="L257" s="29">
        <v>0</v>
      </c>
      <c r="M257" s="29">
        <v>0</v>
      </c>
      <c r="N257" s="46">
        <v>1</v>
      </c>
      <c r="O257" s="58">
        <v>0</v>
      </c>
      <c r="P257" s="30" t="s">
        <v>349</v>
      </c>
      <c r="Q257" s="30" t="s">
        <v>380</v>
      </c>
      <c r="R257" s="30" t="s">
        <v>359</v>
      </c>
      <c r="S257" s="28">
        <v>40</v>
      </c>
      <c r="T257" s="28" t="s">
        <v>38</v>
      </c>
      <c r="U257" s="31">
        <v>8</v>
      </c>
      <c r="W257" t="s">
        <v>538</v>
      </c>
    </row>
    <row r="258" spans="1:23" x14ac:dyDescent="0.2">
      <c r="A258" s="27" t="s">
        <v>26</v>
      </c>
      <c r="B258" s="28" t="s">
        <v>629</v>
      </c>
      <c r="C258" s="28" t="s">
        <v>184</v>
      </c>
      <c r="D258" s="44">
        <v>1</v>
      </c>
      <c r="E258" s="45">
        <v>5.2910052910052907E-3</v>
      </c>
      <c r="F258" s="46">
        <v>1</v>
      </c>
      <c r="G258" s="45">
        <v>-9.1743119266055051E-3</v>
      </c>
      <c r="H258" s="56">
        <v>0</v>
      </c>
      <c r="I258" s="57">
        <v>0</v>
      </c>
      <c r="J258" s="58">
        <v>0</v>
      </c>
      <c r="K258" s="59">
        <v>0</v>
      </c>
      <c r="L258" s="29">
        <v>0</v>
      </c>
      <c r="M258" s="29">
        <v>0</v>
      </c>
      <c r="N258" s="46">
        <v>1</v>
      </c>
      <c r="O258" s="58">
        <v>0</v>
      </c>
      <c r="P258" s="30" t="s">
        <v>349</v>
      </c>
      <c r="Q258" s="30" t="s">
        <v>380</v>
      </c>
      <c r="R258" s="30" t="s">
        <v>359</v>
      </c>
      <c r="S258" s="28">
        <v>40</v>
      </c>
      <c r="T258" s="28" t="s">
        <v>38</v>
      </c>
      <c r="U258" s="31">
        <v>8</v>
      </c>
    </row>
    <row r="259" spans="1:23" x14ac:dyDescent="0.2">
      <c r="A259" s="27" t="s">
        <v>26</v>
      </c>
      <c r="B259" s="28" t="s">
        <v>629</v>
      </c>
      <c r="C259" s="28" t="s">
        <v>183</v>
      </c>
      <c r="D259" s="44">
        <v>1</v>
      </c>
      <c r="E259" s="45">
        <v>5.2910052910052907E-3</v>
      </c>
      <c r="F259" s="46">
        <v>1</v>
      </c>
      <c r="G259" s="45">
        <v>-9.1743119266055051E-3</v>
      </c>
      <c r="H259" s="56">
        <v>0</v>
      </c>
      <c r="I259" s="57">
        <v>0</v>
      </c>
      <c r="J259" s="58">
        <v>0</v>
      </c>
      <c r="K259" s="59">
        <v>0</v>
      </c>
      <c r="L259" s="29">
        <v>0</v>
      </c>
      <c r="M259" s="29">
        <v>0</v>
      </c>
      <c r="N259" s="46">
        <v>1</v>
      </c>
      <c r="O259" s="58">
        <v>0</v>
      </c>
      <c r="P259" s="30" t="s">
        <v>349</v>
      </c>
      <c r="Q259" s="30" t="s">
        <v>380</v>
      </c>
      <c r="R259" s="30" t="s">
        <v>359</v>
      </c>
      <c r="S259" s="28">
        <v>40</v>
      </c>
      <c r="T259" s="28" t="s">
        <v>38</v>
      </c>
      <c r="U259" s="31">
        <v>8</v>
      </c>
      <c r="W259" t="s">
        <v>538</v>
      </c>
    </row>
    <row r="260" spans="1:23" x14ac:dyDescent="0.2">
      <c r="A260" s="27" t="s">
        <v>26</v>
      </c>
      <c r="B260" s="28" t="s">
        <v>629</v>
      </c>
      <c r="C260" s="28" t="s">
        <v>182</v>
      </c>
      <c r="D260" s="44">
        <v>1</v>
      </c>
      <c r="E260" s="45">
        <v>5.2910052910052907E-3</v>
      </c>
      <c r="F260" s="46">
        <v>1</v>
      </c>
      <c r="G260" s="45">
        <v>-9.1743119266055051E-3</v>
      </c>
      <c r="H260" s="56">
        <v>0</v>
      </c>
      <c r="I260" s="57">
        <v>0</v>
      </c>
      <c r="J260" s="58">
        <v>0</v>
      </c>
      <c r="K260" s="59">
        <v>0</v>
      </c>
      <c r="L260" s="29">
        <v>0</v>
      </c>
      <c r="M260" s="29">
        <v>0</v>
      </c>
      <c r="N260" s="46">
        <v>1</v>
      </c>
      <c r="O260" s="58">
        <v>0</v>
      </c>
      <c r="P260" s="30" t="s">
        <v>349</v>
      </c>
      <c r="Q260" s="30" t="s">
        <v>380</v>
      </c>
      <c r="R260" s="30" t="s">
        <v>359</v>
      </c>
      <c r="S260" s="28">
        <v>40</v>
      </c>
      <c r="T260" s="28" t="s">
        <v>38</v>
      </c>
      <c r="U260" s="31">
        <v>8</v>
      </c>
    </row>
    <row r="261" spans="1:23" x14ac:dyDescent="0.2">
      <c r="A261" s="27" t="s">
        <v>26</v>
      </c>
      <c r="B261" s="28" t="s">
        <v>629</v>
      </c>
      <c r="C261" s="28" t="s">
        <v>177</v>
      </c>
      <c r="D261" s="44">
        <v>1</v>
      </c>
      <c r="E261" s="45">
        <v>5.2910052910052907E-3</v>
      </c>
      <c r="F261" s="46">
        <v>1</v>
      </c>
      <c r="G261" s="45">
        <v>-9.1743119266055051E-3</v>
      </c>
      <c r="H261" s="56">
        <v>0</v>
      </c>
      <c r="I261" s="57">
        <v>0</v>
      </c>
      <c r="J261" s="58">
        <v>0</v>
      </c>
      <c r="K261" s="59">
        <v>0</v>
      </c>
      <c r="L261" s="29">
        <v>0</v>
      </c>
      <c r="M261" s="29">
        <v>0</v>
      </c>
      <c r="N261" s="46">
        <v>1</v>
      </c>
      <c r="O261" s="58">
        <v>0</v>
      </c>
      <c r="P261" s="30" t="s">
        <v>349</v>
      </c>
      <c r="Q261" s="30" t="s">
        <v>380</v>
      </c>
      <c r="R261" s="30" t="s">
        <v>359</v>
      </c>
      <c r="S261" s="28">
        <v>40</v>
      </c>
      <c r="T261" s="28" t="s">
        <v>38</v>
      </c>
      <c r="U261" s="31">
        <v>8</v>
      </c>
      <c r="W261" t="s">
        <v>538</v>
      </c>
    </row>
    <row r="262" spans="1:23" x14ac:dyDescent="0.2">
      <c r="A262" s="27" t="s">
        <v>26</v>
      </c>
      <c r="B262" s="28" t="s">
        <v>629</v>
      </c>
      <c r="C262" s="28" t="s">
        <v>178</v>
      </c>
      <c r="D262" s="44">
        <v>1</v>
      </c>
      <c r="E262" s="45">
        <v>5.2910052910052907E-3</v>
      </c>
      <c r="F262" s="46">
        <v>1</v>
      </c>
      <c r="G262" s="45">
        <v>-9.1743119266055051E-3</v>
      </c>
      <c r="H262" s="56">
        <v>0</v>
      </c>
      <c r="I262" s="57">
        <v>0</v>
      </c>
      <c r="J262" s="58">
        <v>0</v>
      </c>
      <c r="K262" s="59">
        <v>0</v>
      </c>
      <c r="L262" s="29">
        <v>0</v>
      </c>
      <c r="M262" s="29">
        <v>0</v>
      </c>
      <c r="N262" s="46">
        <v>1</v>
      </c>
      <c r="O262" s="58">
        <v>0</v>
      </c>
      <c r="P262" s="30" t="s">
        <v>349</v>
      </c>
      <c r="Q262" s="30" t="s">
        <v>380</v>
      </c>
      <c r="R262" s="30" t="s">
        <v>359</v>
      </c>
      <c r="S262" s="28">
        <v>40</v>
      </c>
      <c r="T262" s="28" t="s">
        <v>38</v>
      </c>
      <c r="U262" s="31">
        <v>8</v>
      </c>
    </row>
    <row r="263" spans="1:23" x14ac:dyDescent="0.2">
      <c r="A263" s="27" t="s">
        <v>26</v>
      </c>
      <c r="B263" s="28" t="s">
        <v>629</v>
      </c>
      <c r="C263" s="28" t="s">
        <v>179</v>
      </c>
      <c r="D263" s="44">
        <v>1</v>
      </c>
      <c r="E263" s="45">
        <v>5.2910052910052907E-3</v>
      </c>
      <c r="F263" s="46">
        <v>1</v>
      </c>
      <c r="G263" s="45">
        <v>-9.1743119266055051E-3</v>
      </c>
      <c r="H263" s="56">
        <v>0</v>
      </c>
      <c r="I263" s="57">
        <v>0</v>
      </c>
      <c r="J263" s="58">
        <v>0</v>
      </c>
      <c r="K263" s="59">
        <v>0</v>
      </c>
      <c r="L263" s="29">
        <v>0</v>
      </c>
      <c r="M263" s="29">
        <v>0</v>
      </c>
      <c r="N263" s="46">
        <v>1</v>
      </c>
      <c r="O263" s="58">
        <v>0</v>
      </c>
      <c r="P263" s="30" t="s">
        <v>349</v>
      </c>
      <c r="Q263" s="30" t="s">
        <v>380</v>
      </c>
      <c r="R263" s="30" t="s">
        <v>359</v>
      </c>
      <c r="S263" s="28">
        <v>40</v>
      </c>
      <c r="T263" s="28" t="s">
        <v>38</v>
      </c>
      <c r="U263" s="31">
        <v>8</v>
      </c>
      <c r="W263" t="s">
        <v>538</v>
      </c>
    </row>
    <row r="264" spans="1:23" x14ac:dyDescent="0.2">
      <c r="A264" s="27" t="s">
        <v>26</v>
      </c>
      <c r="B264" s="28" t="s">
        <v>629</v>
      </c>
      <c r="C264" s="28" t="s">
        <v>167</v>
      </c>
      <c r="D264" s="44">
        <v>1</v>
      </c>
      <c r="E264" s="45">
        <v>5.2910052910052907E-3</v>
      </c>
      <c r="F264" s="46">
        <v>1</v>
      </c>
      <c r="G264" s="45">
        <v>-9.1743119266055051E-3</v>
      </c>
      <c r="H264" s="56">
        <v>0</v>
      </c>
      <c r="I264" s="57">
        <v>0</v>
      </c>
      <c r="J264" s="58">
        <v>0</v>
      </c>
      <c r="K264" s="59">
        <v>0</v>
      </c>
      <c r="L264" s="29">
        <v>0</v>
      </c>
      <c r="M264" s="29">
        <v>0</v>
      </c>
      <c r="N264" s="46">
        <v>1</v>
      </c>
      <c r="O264" s="58">
        <v>0</v>
      </c>
      <c r="P264" s="30" t="s">
        <v>349</v>
      </c>
      <c r="Q264" s="30" t="s">
        <v>380</v>
      </c>
      <c r="R264" s="30" t="s">
        <v>359</v>
      </c>
      <c r="S264" s="28">
        <v>40</v>
      </c>
      <c r="T264" s="28" t="s">
        <v>38</v>
      </c>
      <c r="U264" s="31">
        <v>8</v>
      </c>
    </row>
    <row r="265" spans="1:23" x14ac:dyDescent="0.2">
      <c r="A265" s="27" t="s">
        <v>26</v>
      </c>
      <c r="B265" s="28" t="s">
        <v>629</v>
      </c>
      <c r="C265" s="28" t="s">
        <v>168</v>
      </c>
      <c r="D265" s="44">
        <v>1</v>
      </c>
      <c r="E265" s="45">
        <v>5.2910052910052907E-3</v>
      </c>
      <c r="F265" s="46">
        <v>1</v>
      </c>
      <c r="G265" s="45">
        <v>-9.1743119266055051E-3</v>
      </c>
      <c r="H265" s="56">
        <v>0</v>
      </c>
      <c r="I265" s="57">
        <v>0</v>
      </c>
      <c r="J265" s="58">
        <v>0</v>
      </c>
      <c r="K265" s="59">
        <v>0</v>
      </c>
      <c r="L265" s="29">
        <v>0</v>
      </c>
      <c r="M265" s="29">
        <v>0</v>
      </c>
      <c r="N265" s="46">
        <v>1</v>
      </c>
      <c r="O265" s="58">
        <v>0</v>
      </c>
      <c r="P265" s="30" t="s">
        <v>349</v>
      </c>
      <c r="Q265" s="30" t="s">
        <v>380</v>
      </c>
      <c r="R265" s="30" t="s">
        <v>359</v>
      </c>
      <c r="S265" s="28">
        <v>40</v>
      </c>
      <c r="T265" s="28" t="s">
        <v>38</v>
      </c>
      <c r="U265" s="31">
        <v>8</v>
      </c>
      <c r="W265" t="s">
        <v>538</v>
      </c>
    </row>
    <row r="266" spans="1:23" x14ac:dyDescent="0.2">
      <c r="A266" s="34" t="s">
        <v>26</v>
      </c>
      <c r="B266" s="35" t="s">
        <v>629</v>
      </c>
      <c r="C266" s="28" t="s">
        <v>169</v>
      </c>
      <c r="D266" s="44">
        <v>1</v>
      </c>
      <c r="E266" s="45">
        <v>5.2910052910052907E-3</v>
      </c>
      <c r="F266" s="46">
        <v>1</v>
      </c>
      <c r="G266" s="45">
        <v>-9.1743119266055051E-3</v>
      </c>
      <c r="H266" s="56">
        <v>0</v>
      </c>
      <c r="I266" s="57">
        <v>0</v>
      </c>
      <c r="J266" s="58">
        <v>0</v>
      </c>
      <c r="K266" s="59">
        <v>0</v>
      </c>
      <c r="L266" s="29">
        <v>0</v>
      </c>
      <c r="M266" s="29">
        <v>0</v>
      </c>
      <c r="N266" s="46">
        <v>1</v>
      </c>
      <c r="O266" s="58">
        <v>0</v>
      </c>
      <c r="P266" s="37" t="s">
        <v>349</v>
      </c>
      <c r="Q266" s="37" t="s">
        <v>380</v>
      </c>
      <c r="R266" s="37" t="s">
        <v>359</v>
      </c>
      <c r="S266" s="35">
        <v>40</v>
      </c>
      <c r="T266" s="35" t="s">
        <v>38</v>
      </c>
      <c r="U266" s="38">
        <v>8</v>
      </c>
    </row>
    <row r="267" spans="1:23" x14ac:dyDescent="0.2">
      <c r="B267" s="1"/>
      <c r="C267" s="39" t="s">
        <v>648</v>
      </c>
      <c r="D267" s="47">
        <v>189</v>
      </c>
      <c r="E267" s="48">
        <v>1.0000000000000051</v>
      </c>
      <c r="F267" s="49">
        <v>-109</v>
      </c>
      <c r="G267" s="48">
        <v>1.0000000000000013</v>
      </c>
      <c r="H267" s="60">
        <v>129</v>
      </c>
      <c r="I267" s="61">
        <v>1.0000000000000016</v>
      </c>
      <c r="J267" s="62">
        <v>129</v>
      </c>
      <c r="K267" s="63">
        <v>1.0000000000000016</v>
      </c>
      <c r="L267" s="40">
        <v>-31.746031746031743</v>
      </c>
      <c r="M267" s="40">
        <v>-218.348623853211</v>
      </c>
      <c r="N267" s="49">
        <v>1.3065134099616857</v>
      </c>
      <c r="O267" s="62">
        <v>0.48275862068965519</v>
      </c>
      <c r="P267" s="2"/>
      <c r="Q267" s="2"/>
      <c r="R267" s="2"/>
      <c r="S267" s="1"/>
      <c r="T267" s="1"/>
      <c r="U267" s="6"/>
    </row>
    <row r="268" spans="1:23" x14ac:dyDescent="0.2">
      <c r="B268" s="1"/>
      <c r="C268" s="8"/>
      <c r="D268" s="4"/>
      <c r="E268" s="11"/>
      <c r="F268" s="16"/>
      <c r="G268" s="11"/>
      <c r="H268" s="4"/>
      <c r="I268" s="11"/>
      <c r="J268" s="16"/>
      <c r="L268" s="13"/>
      <c r="M268" s="13"/>
      <c r="N268" s="16"/>
      <c r="O268" s="16"/>
      <c r="P268" s="2"/>
      <c r="Q268" s="2"/>
      <c r="R268" s="2"/>
      <c r="S268" s="1"/>
      <c r="T268" s="1"/>
      <c r="U268" s="6"/>
    </row>
    <row r="269" spans="1:23" x14ac:dyDescent="0.2">
      <c r="A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23" x14ac:dyDescent="0.2">
      <c r="A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23" ht="12.75" customHeight="1" x14ac:dyDescent="0.2">
      <c r="A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23" x14ac:dyDescent="0.2">
      <c r="A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23" x14ac:dyDescent="0.2">
      <c r="B273" s="1"/>
      <c r="C273" s="1"/>
      <c r="D273" s="4"/>
      <c r="E273" s="11"/>
      <c r="F273" s="16"/>
      <c r="G273" s="11"/>
      <c r="H273" s="4"/>
      <c r="I273" s="11"/>
      <c r="J273" s="16"/>
      <c r="L273" s="13"/>
      <c r="M273" s="13"/>
      <c r="N273" s="16"/>
      <c r="O273" s="16"/>
      <c r="P273" s="2"/>
      <c r="Q273" s="2"/>
      <c r="R273" s="2"/>
      <c r="S273" s="1"/>
      <c r="T273" s="1"/>
      <c r="U273" s="6"/>
      <c r="W273" t="s">
        <v>538</v>
      </c>
    </row>
    <row r="274" spans="2:23" x14ac:dyDescent="0.2">
      <c r="B274" s="1"/>
      <c r="C274" s="1"/>
      <c r="D274" s="4"/>
      <c r="E274" s="11"/>
      <c r="F274" s="16"/>
      <c r="G274" s="11"/>
      <c r="H274" s="4"/>
      <c r="I274" s="11"/>
      <c r="J274" s="16"/>
      <c r="L274" s="13"/>
      <c r="M274" s="13"/>
      <c r="N274" s="16"/>
      <c r="O274" s="16"/>
      <c r="P274" s="2"/>
      <c r="Q274" s="2"/>
      <c r="R274" s="2"/>
      <c r="S274" s="1"/>
      <c r="T274" s="2"/>
      <c r="U274" s="6"/>
    </row>
    <row r="275" spans="2:23" x14ac:dyDescent="0.2">
      <c r="B275" s="1"/>
      <c r="C275" s="1"/>
      <c r="D275" s="4"/>
      <c r="E275" s="11"/>
      <c r="F275" s="16"/>
      <c r="G275" s="11"/>
      <c r="H275" s="4"/>
      <c r="I275" s="11"/>
      <c r="J275" s="16"/>
      <c r="L275" s="13"/>
      <c r="M275" s="13"/>
      <c r="N275" s="16"/>
      <c r="O275" s="16"/>
      <c r="P275" s="2"/>
      <c r="Q275" s="2"/>
      <c r="R275" s="2"/>
      <c r="S275" s="1"/>
      <c r="T275" s="1"/>
      <c r="U275" s="6"/>
      <c r="W275" t="s">
        <v>538</v>
      </c>
    </row>
    <row r="276" spans="2:23" x14ac:dyDescent="0.2">
      <c r="B276" s="1"/>
      <c r="C276" s="1"/>
      <c r="D276" s="4"/>
      <c r="E276" s="11"/>
      <c r="F276" s="16"/>
      <c r="G276" s="11"/>
      <c r="H276" s="4"/>
      <c r="I276" s="11"/>
      <c r="J276" s="16"/>
      <c r="L276" s="13"/>
      <c r="M276" s="13"/>
      <c r="N276" s="16"/>
      <c r="O276" s="16"/>
      <c r="P276" s="2"/>
      <c r="Q276" s="2"/>
      <c r="R276" s="2"/>
      <c r="S276" s="1"/>
      <c r="T276" s="1"/>
      <c r="U276" s="6"/>
    </row>
    <row r="277" spans="2:23" x14ac:dyDescent="0.2">
      <c r="B277" s="1"/>
      <c r="C277" s="1"/>
      <c r="D277" s="4"/>
      <c r="E277" s="11"/>
      <c r="F277" s="16"/>
      <c r="G277" s="11"/>
      <c r="H277" s="4"/>
      <c r="I277" s="11"/>
      <c r="J277" s="16"/>
      <c r="L277" s="13"/>
      <c r="M277" s="13"/>
      <c r="N277" s="16"/>
      <c r="O277" s="16"/>
      <c r="P277" s="2"/>
      <c r="Q277" s="2"/>
      <c r="R277" s="2"/>
      <c r="S277" s="1"/>
      <c r="T277" s="1"/>
      <c r="U277" s="6"/>
      <c r="W277" t="s">
        <v>538</v>
      </c>
    </row>
    <row r="278" spans="2:23" x14ac:dyDescent="0.2">
      <c r="B278" s="1"/>
      <c r="C278" s="1"/>
      <c r="D278" s="4"/>
      <c r="E278" s="11"/>
      <c r="F278" s="16"/>
      <c r="G278" s="11"/>
      <c r="H278" s="4"/>
      <c r="I278" s="11"/>
      <c r="J278" s="16"/>
      <c r="L278" s="13"/>
      <c r="M278" s="13"/>
      <c r="N278" s="16"/>
      <c r="O278" s="16"/>
      <c r="P278" s="2"/>
      <c r="Q278" s="2"/>
      <c r="R278" s="2"/>
      <c r="S278" s="1"/>
      <c r="T278" s="1"/>
      <c r="U278" s="6"/>
    </row>
    <row r="279" spans="2:23" x14ac:dyDescent="0.2">
      <c r="B279" s="1"/>
      <c r="C279" s="1"/>
      <c r="D279" s="4"/>
      <c r="E279" s="11"/>
      <c r="F279" s="16"/>
      <c r="G279" s="11"/>
      <c r="H279" s="4"/>
      <c r="I279" s="11"/>
      <c r="J279" s="16"/>
      <c r="L279" s="13"/>
      <c r="M279" s="13"/>
      <c r="N279" s="16"/>
      <c r="O279" s="16"/>
      <c r="P279" s="2"/>
      <c r="Q279" s="2"/>
      <c r="R279" s="2"/>
      <c r="S279" s="1"/>
      <c r="T279" s="1"/>
      <c r="U279" s="6"/>
      <c r="W279" t="s">
        <v>538</v>
      </c>
    </row>
    <row r="280" spans="2:23" x14ac:dyDescent="0.2">
      <c r="B280" s="1"/>
      <c r="C280" s="1"/>
      <c r="D280" s="4"/>
      <c r="E280" s="11"/>
      <c r="F280" s="16"/>
      <c r="G280" s="11"/>
      <c r="H280" s="4"/>
      <c r="I280" s="11"/>
      <c r="J280" s="16"/>
      <c r="L280" s="13"/>
      <c r="M280" s="13"/>
      <c r="N280" s="16"/>
      <c r="O280" s="16"/>
      <c r="P280" s="2"/>
      <c r="Q280" s="2"/>
      <c r="R280" s="2"/>
      <c r="S280" s="1"/>
      <c r="T280" s="1"/>
      <c r="U280" s="6"/>
    </row>
    <row r="281" spans="2:23" x14ac:dyDescent="0.2">
      <c r="B281" s="1"/>
      <c r="C281" s="1"/>
      <c r="D281" s="4"/>
      <c r="E281" s="11"/>
      <c r="F281" s="16"/>
      <c r="G281" s="11"/>
      <c r="H281" s="4"/>
      <c r="I281" s="11"/>
      <c r="J281" s="16"/>
      <c r="L281" s="13"/>
      <c r="M281" s="13"/>
      <c r="N281" s="16"/>
      <c r="O281" s="16"/>
      <c r="P281" s="2"/>
      <c r="Q281" s="2"/>
      <c r="R281" s="2"/>
      <c r="S281" s="1"/>
      <c r="T281" s="1"/>
      <c r="U281" s="6"/>
      <c r="W281" t="s">
        <v>538</v>
      </c>
    </row>
    <row r="282" spans="2:23" x14ac:dyDescent="0.2">
      <c r="B282" s="1"/>
      <c r="C282" s="1"/>
      <c r="D282" s="4"/>
      <c r="E282" s="11"/>
      <c r="F282" s="16"/>
      <c r="G282" s="11"/>
      <c r="H282" s="4"/>
      <c r="I282" s="11"/>
      <c r="J282" s="16"/>
      <c r="L282" s="13"/>
      <c r="M282" s="13"/>
      <c r="N282" s="16"/>
      <c r="O282" s="16"/>
      <c r="P282" s="2"/>
      <c r="Q282" s="2"/>
      <c r="R282" s="2"/>
      <c r="S282" s="1"/>
      <c r="T282" s="1"/>
      <c r="U282" s="6"/>
    </row>
    <row r="283" spans="2:23" x14ac:dyDescent="0.2">
      <c r="B283" s="1"/>
      <c r="C283" s="1"/>
      <c r="D283" s="4"/>
      <c r="E283" s="11"/>
      <c r="F283" s="16"/>
      <c r="G283" s="11"/>
      <c r="H283" s="4"/>
      <c r="I283" s="11"/>
      <c r="J283" s="16"/>
      <c r="L283" s="13"/>
      <c r="M283" s="13"/>
      <c r="N283" s="16"/>
      <c r="O283" s="16"/>
      <c r="P283" s="2"/>
      <c r="Q283" s="2"/>
      <c r="R283" s="2"/>
      <c r="S283" s="1"/>
      <c r="T283" s="1"/>
      <c r="U283" s="6"/>
      <c r="W283" t="s">
        <v>538</v>
      </c>
    </row>
    <row r="284" spans="2:23" x14ac:dyDescent="0.2">
      <c r="B284" s="1"/>
      <c r="C284" s="1"/>
      <c r="D284" s="4"/>
      <c r="E284" s="11"/>
      <c r="F284" s="16"/>
      <c r="G284" s="11"/>
      <c r="H284" s="4"/>
      <c r="I284" s="11"/>
      <c r="J284" s="16"/>
      <c r="L284" s="13"/>
      <c r="M284" s="13"/>
      <c r="N284" s="16"/>
      <c r="O284" s="16"/>
      <c r="P284" s="2"/>
      <c r="Q284" s="2"/>
      <c r="R284" s="2"/>
      <c r="S284" s="1"/>
      <c r="T284" s="1"/>
      <c r="U284" s="6"/>
    </row>
    <row r="285" spans="2:23" x14ac:dyDescent="0.2">
      <c r="B285" s="1"/>
      <c r="C285" s="1"/>
      <c r="D285" s="4"/>
      <c r="E285" s="11"/>
      <c r="F285" s="16"/>
      <c r="G285" s="11"/>
      <c r="H285" s="4"/>
      <c r="I285" s="11"/>
      <c r="J285" s="16"/>
      <c r="L285" s="13"/>
      <c r="M285" s="13"/>
      <c r="N285" s="16"/>
      <c r="O285" s="16"/>
      <c r="P285" s="2"/>
      <c r="Q285" s="2"/>
      <c r="R285" s="2"/>
      <c r="S285" s="1"/>
      <c r="T285" s="1"/>
      <c r="U285" s="6"/>
      <c r="W285" t="s">
        <v>538</v>
      </c>
    </row>
    <row r="286" spans="2:23" x14ac:dyDescent="0.2">
      <c r="B286" s="1"/>
      <c r="C286" s="1"/>
      <c r="D286" s="4"/>
      <c r="E286" s="11"/>
      <c r="F286" s="16"/>
      <c r="G286" s="11"/>
      <c r="H286" s="4"/>
      <c r="I286" s="11"/>
      <c r="J286" s="16"/>
      <c r="L286" s="13"/>
      <c r="M286" s="13"/>
      <c r="N286" s="16"/>
      <c r="O286" s="16"/>
      <c r="P286" s="2"/>
      <c r="Q286" s="2"/>
      <c r="R286" s="2"/>
      <c r="S286" s="1"/>
      <c r="T286" s="1"/>
      <c r="U286" s="6"/>
    </row>
    <row r="287" spans="2:23" x14ac:dyDescent="0.2">
      <c r="B287" s="1"/>
      <c r="C287" s="1"/>
      <c r="D287" s="4"/>
      <c r="E287" s="11"/>
      <c r="F287" s="16"/>
      <c r="G287" s="11"/>
      <c r="H287" s="4"/>
      <c r="I287" s="11"/>
      <c r="J287" s="16"/>
      <c r="L287" s="13"/>
      <c r="M287" s="13"/>
      <c r="N287" s="16"/>
      <c r="O287" s="16"/>
      <c r="P287" s="2"/>
      <c r="Q287" s="2"/>
      <c r="R287" s="2"/>
      <c r="S287" s="1"/>
      <c r="T287" s="1"/>
      <c r="U287" s="6"/>
      <c r="W287" t="s">
        <v>538</v>
      </c>
    </row>
    <row r="288" spans="2:23" x14ac:dyDescent="0.2">
      <c r="B288" s="1"/>
      <c r="C288" s="1"/>
      <c r="D288" s="4"/>
      <c r="E288" s="11"/>
      <c r="F288" s="16"/>
      <c r="G288" s="11"/>
      <c r="H288" s="4"/>
      <c r="I288" s="11"/>
      <c r="J288" s="16"/>
      <c r="L288" s="13"/>
      <c r="M288" s="13"/>
      <c r="N288" s="16"/>
      <c r="O288" s="16"/>
      <c r="P288" s="2"/>
      <c r="Q288" s="2"/>
      <c r="R288" s="2"/>
      <c r="S288" s="1"/>
      <c r="T288" s="1"/>
      <c r="U288" s="6"/>
    </row>
    <row r="289" spans="2:23" x14ac:dyDescent="0.2">
      <c r="B289" s="1"/>
      <c r="C289" s="1"/>
      <c r="D289" s="4"/>
      <c r="E289" s="11"/>
      <c r="F289" s="16"/>
      <c r="G289" s="11"/>
      <c r="H289" s="4"/>
      <c r="I289" s="11"/>
      <c r="J289" s="16"/>
      <c r="L289" s="13"/>
      <c r="M289" s="13"/>
      <c r="N289" s="16"/>
      <c r="O289" s="16"/>
      <c r="P289" s="2"/>
      <c r="Q289" s="2"/>
      <c r="R289" s="2"/>
      <c r="S289" s="1"/>
      <c r="T289" s="1"/>
      <c r="U289" s="6"/>
      <c r="W289" t="s">
        <v>538</v>
      </c>
    </row>
    <row r="290" spans="2:23" x14ac:dyDescent="0.2">
      <c r="B290" s="1"/>
      <c r="C290" s="1"/>
      <c r="D290" s="4"/>
      <c r="E290" s="11"/>
      <c r="F290" s="16"/>
      <c r="G290" s="11"/>
      <c r="H290" s="4"/>
      <c r="I290" s="11"/>
      <c r="J290" s="16"/>
      <c r="L290" s="13"/>
      <c r="M290" s="13"/>
      <c r="N290" s="16"/>
      <c r="O290" s="16"/>
      <c r="P290" s="2"/>
      <c r="Q290" s="2"/>
      <c r="R290" s="2"/>
      <c r="S290" s="1"/>
      <c r="T290" s="1"/>
      <c r="U290" s="6"/>
    </row>
    <row r="291" spans="2:23" x14ac:dyDescent="0.2">
      <c r="B291" s="1"/>
      <c r="C291" s="1"/>
      <c r="D291" s="4"/>
      <c r="E291" s="11"/>
      <c r="F291" s="16"/>
      <c r="G291" s="11"/>
      <c r="H291" s="4"/>
      <c r="I291" s="11"/>
      <c r="J291" s="16"/>
      <c r="L291" s="13"/>
      <c r="M291" s="13"/>
      <c r="N291" s="16"/>
      <c r="O291" s="16"/>
      <c r="P291" s="2"/>
      <c r="Q291" s="2"/>
      <c r="R291" s="2"/>
      <c r="S291" s="1"/>
      <c r="T291" s="1"/>
      <c r="U291" s="6"/>
      <c r="W291" t="s">
        <v>538</v>
      </c>
    </row>
    <row r="292" spans="2:23" x14ac:dyDescent="0.2">
      <c r="B292" s="1"/>
      <c r="C292" s="1"/>
      <c r="D292" s="4"/>
      <c r="E292" s="11"/>
      <c r="F292" s="16"/>
      <c r="G292" s="11"/>
      <c r="H292" s="4"/>
      <c r="I292" s="11"/>
      <c r="J292" s="16"/>
      <c r="L292" s="13"/>
      <c r="M292" s="13"/>
      <c r="N292" s="16"/>
      <c r="O292" s="16"/>
      <c r="P292" s="2"/>
      <c r="Q292" s="2"/>
      <c r="R292" s="2"/>
      <c r="S292" s="1"/>
      <c r="T292" s="1"/>
      <c r="U292" s="6"/>
    </row>
    <row r="293" spans="2:23" x14ac:dyDescent="0.2">
      <c r="B293" s="1"/>
      <c r="C293" s="1"/>
      <c r="D293" s="4"/>
      <c r="E293" s="11"/>
      <c r="F293" s="16"/>
      <c r="G293" s="11"/>
      <c r="H293" s="4"/>
      <c r="I293" s="11"/>
      <c r="J293" s="16"/>
      <c r="L293" s="13"/>
      <c r="M293" s="13"/>
      <c r="N293" s="16"/>
      <c r="O293" s="16"/>
      <c r="P293" s="2"/>
      <c r="Q293" s="2"/>
      <c r="R293" s="2"/>
      <c r="S293" s="1"/>
      <c r="T293" s="1"/>
      <c r="U293" s="6"/>
      <c r="W293" t="s">
        <v>538</v>
      </c>
    </row>
    <row r="294" spans="2:23" x14ac:dyDescent="0.2">
      <c r="B294" s="1"/>
      <c r="C294" s="1"/>
      <c r="D294" s="4"/>
      <c r="E294" s="11"/>
      <c r="F294" s="16"/>
      <c r="G294" s="11"/>
      <c r="H294" s="4"/>
      <c r="I294" s="11"/>
      <c r="J294" s="16"/>
      <c r="L294" s="13"/>
      <c r="M294" s="13"/>
      <c r="N294" s="16"/>
      <c r="O294" s="16"/>
      <c r="P294" s="2"/>
      <c r="Q294" s="2"/>
      <c r="R294" s="2"/>
      <c r="S294" s="1"/>
      <c r="T294" s="1"/>
      <c r="U294" s="6"/>
    </row>
    <row r="295" spans="2:23" x14ac:dyDescent="0.2">
      <c r="B295" s="1"/>
      <c r="C295" s="1"/>
      <c r="D295" s="4"/>
      <c r="E295" s="11"/>
      <c r="F295" s="16"/>
      <c r="G295" s="11"/>
      <c r="H295" s="4"/>
      <c r="I295" s="11"/>
      <c r="J295" s="16"/>
      <c r="L295" s="13"/>
      <c r="M295" s="13"/>
      <c r="N295" s="16"/>
      <c r="O295" s="16"/>
      <c r="P295" s="2"/>
      <c r="Q295" s="2"/>
      <c r="R295" s="2"/>
      <c r="S295" s="1"/>
      <c r="T295" s="1"/>
      <c r="U295" s="6"/>
      <c r="W295" t="s">
        <v>538</v>
      </c>
    </row>
    <row r="296" spans="2:23" x14ac:dyDescent="0.2">
      <c r="B296" s="1"/>
      <c r="C296" s="1"/>
      <c r="D296" s="4"/>
      <c r="E296" s="11"/>
      <c r="F296" s="16"/>
      <c r="G296" s="11"/>
      <c r="H296" s="4"/>
      <c r="I296" s="11"/>
      <c r="J296" s="16"/>
      <c r="L296" s="13"/>
      <c r="M296" s="13"/>
      <c r="N296" s="16"/>
      <c r="O296" s="16"/>
      <c r="P296" s="2"/>
      <c r="Q296" s="2"/>
      <c r="R296" s="2"/>
      <c r="S296" s="1"/>
      <c r="T296" s="1"/>
      <c r="U296" s="6"/>
    </row>
    <row r="297" spans="2:23" x14ac:dyDescent="0.2">
      <c r="B297" s="1"/>
      <c r="C297" s="1"/>
      <c r="D297" s="4"/>
      <c r="E297" s="11"/>
      <c r="F297" s="16"/>
      <c r="G297" s="11"/>
      <c r="H297" s="4"/>
      <c r="I297" s="11"/>
      <c r="J297" s="16"/>
      <c r="L297" s="13"/>
      <c r="M297" s="13"/>
      <c r="N297" s="16"/>
      <c r="O297" s="16"/>
      <c r="P297" s="2"/>
      <c r="Q297" s="2"/>
      <c r="R297" s="2"/>
      <c r="S297" s="1"/>
      <c r="T297" s="1"/>
      <c r="U297" s="6"/>
      <c r="W297" t="s">
        <v>538</v>
      </c>
    </row>
    <row r="298" spans="2:23" x14ac:dyDescent="0.2">
      <c r="B298" s="1"/>
      <c r="C298" s="1"/>
      <c r="D298" s="4"/>
      <c r="E298" s="11"/>
      <c r="F298" s="16"/>
      <c r="G298" s="11"/>
      <c r="H298" s="4"/>
      <c r="I298" s="11"/>
      <c r="J298" s="16"/>
      <c r="L298" s="13"/>
      <c r="M298" s="13"/>
      <c r="N298" s="16"/>
      <c r="O298" s="16"/>
      <c r="P298" s="2"/>
      <c r="Q298" s="2"/>
      <c r="R298" s="2"/>
      <c r="S298" s="1"/>
      <c r="T298" s="1"/>
      <c r="U298" s="6"/>
    </row>
    <row r="299" spans="2:23" x14ac:dyDescent="0.2">
      <c r="B299" s="1"/>
      <c r="C299" s="1"/>
      <c r="D299" s="4"/>
      <c r="E299" s="11"/>
      <c r="F299" s="16"/>
      <c r="G299" s="11"/>
      <c r="H299" s="4"/>
      <c r="I299" s="11"/>
      <c r="J299" s="16"/>
      <c r="L299" s="13"/>
      <c r="M299" s="13"/>
      <c r="N299" s="16"/>
      <c r="O299" s="16"/>
      <c r="P299" s="2"/>
      <c r="Q299" s="2"/>
      <c r="R299" s="2"/>
      <c r="S299" s="1"/>
      <c r="T299" s="1"/>
      <c r="U299" s="6"/>
      <c r="W299" t="s">
        <v>538</v>
      </c>
    </row>
    <row r="300" spans="2:23" x14ac:dyDescent="0.2">
      <c r="B300" s="1"/>
      <c r="C300" s="1"/>
      <c r="D300" s="4"/>
      <c r="E300" s="11"/>
      <c r="F300" s="16"/>
      <c r="G300" s="11"/>
      <c r="H300" s="4"/>
      <c r="I300" s="11"/>
      <c r="J300" s="16"/>
      <c r="L300" s="13"/>
      <c r="M300" s="13"/>
      <c r="N300" s="16"/>
      <c r="O300" s="16"/>
      <c r="P300" s="2"/>
      <c r="Q300" s="2"/>
      <c r="R300" s="2"/>
      <c r="S300" s="1"/>
      <c r="T300" s="1"/>
      <c r="U300" s="6"/>
    </row>
    <row r="301" spans="2:23" x14ac:dyDescent="0.2">
      <c r="B301" s="1"/>
      <c r="C301" s="1"/>
      <c r="D301" s="4"/>
      <c r="E301" s="11"/>
      <c r="F301" s="16"/>
      <c r="G301" s="11"/>
      <c r="H301" s="4"/>
      <c r="I301" s="11"/>
      <c r="J301" s="16"/>
      <c r="L301" s="13"/>
      <c r="M301" s="13"/>
      <c r="N301" s="16"/>
      <c r="O301" s="16"/>
      <c r="P301" s="2"/>
      <c r="Q301" s="2"/>
      <c r="R301" s="2"/>
      <c r="S301" s="1"/>
      <c r="T301" s="1"/>
      <c r="U301" s="6"/>
      <c r="W301" t="s">
        <v>538</v>
      </c>
    </row>
    <row r="302" spans="2:23" x14ac:dyDescent="0.2">
      <c r="B302" s="1"/>
      <c r="C302" s="1"/>
      <c r="D302" s="4"/>
      <c r="E302" s="11"/>
      <c r="F302" s="16"/>
      <c r="G302" s="11"/>
      <c r="H302" s="4"/>
      <c r="I302" s="11"/>
      <c r="J302" s="16"/>
      <c r="L302" s="13"/>
      <c r="M302" s="13"/>
      <c r="N302" s="16"/>
      <c r="O302" s="16"/>
      <c r="P302" s="2"/>
      <c r="Q302" s="2"/>
      <c r="R302" s="2"/>
      <c r="S302" s="1"/>
      <c r="T302" s="1"/>
      <c r="U302" s="6"/>
    </row>
    <row r="303" spans="2:23" x14ac:dyDescent="0.2">
      <c r="B303" s="1"/>
      <c r="C303" s="1"/>
      <c r="D303" s="4"/>
      <c r="E303" s="11"/>
      <c r="F303" s="16"/>
      <c r="G303" s="11"/>
      <c r="H303" s="4"/>
      <c r="I303" s="11"/>
      <c r="J303" s="16"/>
      <c r="L303" s="13"/>
      <c r="M303" s="13"/>
      <c r="N303" s="16"/>
      <c r="O303" s="16"/>
      <c r="P303" s="2"/>
      <c r="Q303" s="2"/>
      <c r="R303" s="2"/>
      <c r="S303" s="1"/>
      <c r="T303" s="1"/>
      <c r="U303" s="6"/>
      <c r="W303" t="s">
        <v>538</v>
      </c>
    </row>
    <row r="304" spans="2:23" x14ac:dyDescent="0.2">
      <c r="B304" s="1"/>
      <c r="C304" s="1"/>
      <c r="D304" s="4"/>
      <c r="E304" s="11"/>
      <c r="F304" s="16"/>
      <c r="G304" s="11"/>
      <c r="H304" s="4"/>
      <c r="I304" s="11"/>
      <c r="J304" s="16"/>
      <c r="L304" s="13"/>
      <c r="M304" s="13"/>
      <c r="N304" s="16"/>
      <c r="O304" s="16"/>
      <c r="P304" s="1"/>
      <c r="Q304" s="2"/>
      <c r="R304" s="2"/>
      <c r="S304" s="1"/>
      <c r="T304" s="1"/>
      <c r="U304" s="6"/>
    </row>
    <row r="305" spans="2:23" x14ac:dyDescent="0.2">
      <c r="B305" s="1"/>
      <c r="C305" s="1"/>
      <c r="D305" s="4"/>
      <c r="E305" s="11"/>
      <c r="F305" s="16"/>
      <c r="G305" s="11"/>
      <c r="H305" s="4"/>
      <c r="I305" s="11"/>
      <c r="J305" s="16"/>
      <c r="L305" s="13"/>
      <c r="M305" s="13"/>
      <c r="N305" s="16"/>
      <c r="O305" s="16"/>
      <c r="P305" s="2"/>
      <c r="Q305" s="2"/>
      <c r="R305" s="2"/>
      <c r="S305" s="1"/>
      <c r="T305" s="1"/>
      <c r="U305" s="6"/>
      <c r="W305" t="s">
        <v>538</v>
      </c>
    </row>
    <row r="306" spans="2:23" x14ac:dyDescent="0.2">
      <c r="B306" s="1"/>
      <c r="C306" s="1"/>
      <c r="D306" s="4"/>
      <c r="E306" s="11"/>
      <c r="F306" s="16"/>
      <c r="G306" s="11"/>
      <c r="H306" s="4"/>
      <c r="I306" s="11"/>
      <c r="J306" s="16"/>
      <c r="L306" s="13"/>
      <c r="M306" s="13"/>
      <c r="N306" s="16"/>
      <c r="O306" s="16"/>
      <c r="P306" s="2"/>
      <c r="Q306" s="2"/>
      <c r="R306" s="2"/>
      <c r="S306" s="1"/>
      <c r="T306" s="1"/>
      <c r="U306" s="6"/>
    </row>
    <row r="307" spans="2:23" x14ac:dyDescent="0.2">
      <c r="B307" s="1"/>
      <c r="C307" s="1"/>
      <c r="D307" s="4"/>
      <c r="E307" s="11"/>
      <c r="F307" s="16"/>
      <c r="G307" s="11"/>
      <c r="H307" s="4"/>
      <c r="I307" s="11"/>
      <c r="J307" s="16"/>
      <c r="L307" s="13"/>
      <c r="M307" s="13"/>
      <c r="N307" s="16"/>
      <c r="O307" s="16"/>
      <c r="P307" s="2"/>
      <c r="Q307" s="2"/>
      <c r="R307" s="2"/>
      <c r="S307" s="1"/>
      <c r="T307" s="1"/>
      <c r="U307" s="6"/>
      <c r="W307" t="s">
        <v>538</v>
      </c>
    </row>
    <row r="308" spans="2:23" x14ac:dyDescent="0.2">
      <c r="B308" s="1"/>
      <c r="C308" s="1"/>
      <c r="D308" s="4"/>
      <c r="E308" s="11"/>
      <c r="F308" s="16"/>
      <c r="G308" s="11"/>
      <c r="H308" s="4"/>
      <c r="I308" s="11"/>
      <c r="J308" s="16"/>
      <c r="L308" s="13"/>
      <c r="M308" s="13"/>
      <c r="N308" s="16"/>
      <c r="O308" s="16"/>
      <c r="P308" s="2"/>
      <c r="Q308" s="2"/>
      <c r="R308" s="2"/>
      <c r="S308" s="1"/>
      <c r="T308" s="1"/>
      <c r="U308" s="6"/>
    </row>
    <row r="309" spans="2:23" x14ac:dyDescent="0.2">
      <c r="B309" s="1"/>
      <c r="C309" s="1"/>
      <c r="D309" s="4"/>
      <c r="E309" s="11"/>
      <c r="F309" s="16"/>
      <c r="G309" s="11"/>
      <c r="H309" s="4"/>
      <c r="I309" s="11"/>
      <c r="J309" s="16"/>
      <c r="L309" s="13"/>
      <c r="M309" s="13"/>
      <c r="N309" s="16"/>
      <c r="O309" s="16"/>
      <c r="P309" s="1"/>
      <c r="Q309" s="2"/>
      <c r="R309" s="1"/>
      <c r="S309" s="1"/>
      <c r="T309" s="1"/>
      <c r="U309" s="6"/>
      <c r="W309" t="s">
        <v>538</v>
      </c>
    </row>
    <row r="310" spans="2:23" x14ac:dyDescent="0.2">
      <c r="B310" s="1"/>
      <c r="C310" s="1"/>
      <c r="D310" s="4"/>
      <c r="E310" s="11"/>
      <c r="F310" s="16"/>
      <c r="G310" s="11"/>
      <c r="H310" s="4"/>
      <c r="I310" s="11"/>
      <c r="J310" s="16"/>
      <c r="L310" s="13"/>
      <c r="M310" s="13"/>
      <c r="N310" s="16"/>
      <c r="O310" s="16"/>
      <c r="P310" s="1"/>
      <c r="Q310" s="2"/>
      <c r="R310" s="2"/>
      <c r="S310" s="1"/>
      <c r="T310" s="1"/>
      <c r="U310" s="6"/>
    </row>
    <row r="311" spans="2:23" x14ac:dyDescent="0.2">
      <c r="B311" s="1"/>
      <c r="C311" s="1"/>
      <c r="D311" s="4"/>
      <c r="E311" s="11"/>
      <c r="F311" s="16"/>
      <c r="G311" s="11"/>
      <c r="H311" s="4"/>
      <c r="I311" s="11"/>
      <c r="J311" s="16"/>
      <c r="L311" s="13"/>
      <c r="M311" s="13"/>
      <c r="N311" s="16"/>
      <c r="O311" s="16"/>
      <c r="P311" s="1"/>
      <c r="Q311" s="2"/>
      <c r="R311" s="2"/>
      <c r="S311" s="1"/>
      <c r="T311" s="1"/>
      <c r="U311" s="6"/>
      <c r="W311" t="s">
        <v>538</v>
      </c>
    </row>
    <row r="312" spans="2:23" x14ac:dyDescent="0.2">
      <c r="B312" s="1"/>
      <c r="C312" s="1"/>
      <c r="D312" s="4"/>
      <c r="E312" s="11"/>
      <c r="F312" s="16"/>
      <c r="G312" s="11"/>
      <c r="H312" s="4"/>
      <c r="I312" s="11"/>
      <c r="J312" s="16"/>
      <c r="L312" s="13"/>
      <c r="M312" s="13"/>
      <c r="N312" s="16"/>
      <c r="O312" s="16"/>
      <c r="P312" s="1"/>
      <c r="Q312" s="2"/>
      <c r="R312" s="2"/>
      <c r="S312" s="1"/>
      <c r="T312" s="1"/>
      <c r="U312" s="6"/>
    </row>
    <row r="313" spans="2:23" x14ac:dyDescent="0.2">
      <c r="B313" s="1"/>
      <c r="C313" s="1"/>
      <c r="D313" s="4"/>
      <c r="E313" s="11"/>
      <c r="F313" s="16"/>
      <c r="G313" s="11"/>
      <c r="H313" s="4"/>
      <c r="I313" s="11"/>
      <c r="J313" s="16"/>
      <c r="L313" s="13"/>
      <c r="M313" s="13"/>
      <c r="N313" s="16"/>
      <c r="O313" s="16"/>
      <c r="P313" s="2"/>
      <c r="Q313" s="2"/>
      <c r="R313" s="2"/>
      <c r="S313" s="1"/>
      <c r="T313" s="1"/>
      <c r="U313" s="6"/>
      <c r="W313" t="s">
        <v>538</v>
      </c>
    </row>
    <row r="314" spans="2:23" x14ac:dyDescent="0.2">
      <c r="B314" s="1"/>
      <c r="C314" s="1"/>
      <c r="D314" s="4"/>
      <c r="E314" s="11"/>
      <c r="F314" s="16"/>
      <c r="G314" s="11"/>
      <c r="H314" s="4"/>
      <c r="I314" s="11"/>
      <c r="J314" s="16"/>
      <c r="L314" s="13"/>
      <c r="M314" s="13"/>
      <c r="N314" s="16"/>
      <c r="O314" s="16"/>
      <c r="P314" s="2"/>
      <c r="Q314" s="2"/>
      <c r="R314" s="2"/>
      <c r="S314" s="1"/>
      <c r="T314" s="1"/>
      <c r="U314" s="6"/>
    </row>
    <row r="315" spans="2:23" x14ac:dyDescent="0.2">
      <c r="B315" s="1"/>
      <c r="C315" s="1"/>
      <c r="D315" s="4"/>
      <c r="E315" s="11"/>
      <c r="F315" s="16"/>
      <c r="G315" s="11"/>
      <c r="H315" s="4"/>
      <c r="I315" s="11"/>
      <c r="J315" s="16"/>
      <c r="L315" s="13"/>
      <c r="M315" s="13"/>
      <c r="N315" s="16"/>
      <c r="O315" s="16"/>
      <c r="P315" s="2"/>
      <c r="Q315" s="2"/>
      <c r="R315" s="2"/>
      <c r="S315" s="1"/>
      <c r="T315" s="1"/>
      <c r="U315" s="6"/>
      <c r="W315" t="s">
        <v>538</v>
      </c>
    </row>
    <row r="316" spans="2:23" x14ac:dyDescent="0.2">
      <c r="B316" s="1"/>
      <c r="C316" s="1"/>
      <c r="D316" s="4"/>
      <c r="E316" s="11"/>
      <c r="F316" s="16"/>
      <c r="G316" s="11"/>
      <c r="H316" s="4"/>
      <c r="I316" s="11"/>
      <c r="J316" s="16"/>
      <c r="L316" s="13"/>
      <c r="M316" s="13"/>
      <c r="N316" s="16"/>
      <c r="O316" s="16"/>
      <c r="P316" s="1"/>
      <c r="Q316" s="2"/>
      <c r="R316" s="2"/>
      <c r="S316" s="1"/>
      <c r="T316" s="1"/>
      <c r="U316" s="6"/>
    </row>
    <row r="317" spans="2:23" x14ac:dyDescent="0.2">
      <c r="B317" s="1"/>
      <c r="C317" s="1"/>
      <c r="D317" s="4"/>
      <c r="E317" s="11"/>
      <c r="F317" s="16"/>
      <c r="G317" s="11"/>
      <c r="H317" s="4"/>
      <c r="I317" s="11"/>
      <c r="J317" s="16"/>
      <c r="L317" s="13"/>
      <c r="M317" s="13"/>
      <c r="N317" s="16"/>
      <c r="O317" s="16"/>
      <c r="P317" s="2"/>
      <c r="Q317" s="2"/>
      <c r="R317" s="2"/>
      <c r="S317" s="1"/>
      <c r="T317" s="1"/>
      <c r="U317" s="6"/>
      <c r="W317" t="s">
        <v>538</v>
      </c>
    </row>
    <row r="318" spans="2:23" x14ac:dyDescent="0.2">
      <c r="B318" s="1"/>
      <c r="C318" s="1"/>
      <c r="D318" s="4"/>
      <c r="E318" s="11"/>
      <c r="F318" s="16"/>
      <c r="G318" s="11"/>
      <c r="H318" s="4"/>
      <c r="I318" s="11"/>
      <c r="J318" s="16"/>
      <c r="L318" s="13"/>
      <c r="M318" s="13"/>
      <c r="N318" s="16"/>
      <c r="O318" s="16"/>
      <c r="P318" s="1"/>
      <c r="Q318" s="2"/>
      <c r="R318" s="2"/>
      <c r="S318" s="1"/>
      <c r="T318" s="1"/>
      <c r="U318" s="6"/>
    </row>
    <row r="319" spans="2:23" x14ac:dyDescent="0.2">
      <c r="B319" s="1"/>
      <c r="C319" s="1"/>
      <c r="D319" s="4"/>
      <c r="E319" s="11"/>
      <c r="F319" s="16"/>
      <c r="G319" s="11"/>
      <c r="H319" s="4"/>
      <c r="I319" s="11"/>
      <c r="J319" s="16"/>
      <c r="L319" s="13"/>
      <c r="M319" s="13"/>
      <c r="N319" s="16"/>
      <c r="O319" s="16"/>
      <c r="P319" s="1"/>
      <c r="Q319" s="2"/>
      <c r="R319" s="2"/>
      <c r="S319" s="1"/>
      <c r="T319" s="1"/>
      <c r="U319" s="6"/>
      <c r="W319" t="s">
        <v>538</v>
      </c>
    </row>
    <row r="320" spans="2:23" x14ac:dyDescent="0.2">
      <c r="B320" s="1"/>
      <c r="C320" s="1"/>
      <c r="D320" s="4"/>
      <c r="E320" s="11"/>
      <c r="F320" s="16"/>
      <c r="G320" s="11"/>
      <c r="H320" s="4"/>
      <c r="I320" s="11"/>
      <c r="J320" s="16"/>
      <c r="L320" s="13"/>
      <c r="M320" s="13"/>
      <c r="N320" s="16"/>
      <c r="O320" s="16"/>
      <c r="P320" s="2"/>
      <c r="Q320" s="2"/>
      <c r="R320" s="2"/>
      <c r="S320" s="1"/>
      <c r="T320" s="1"/>
      <c r="U320" s="6"/>
    </row>
    <row r="321" spans="2:23" x14ac:dyDescent="0.2">
      <c r="B321" s="1"/>
      <c r="C321" s="1"/>
      <c r="D321" s="4"/>
      <c r="E321" s="11"/>
      <c r="F321" s="16"/>
      <c r="G321" s="11"/>
      <c r="H321" s="4"/>
      <c r="I321" s="11"/>
      <c r="J321" s="16"/>
      <c r="L321" s="13"/>
      <c r="M321" s="13"/>
      <c r="N321" s="16"/>
      <c r="O321" s="16"/>
      <c r="P321" s="1"/>
      <c r="Q321" s="2"/>
      <c r="R321" s="2"/>
      <c r="S321" s="1"/>
      <c r="T321" s="1"/>
      <c r="U321" s="6"/>
      <c r="W321" t="s">
        <v>538</v>
      </c>
    </row>
    <row r="322" spans="2:23" x14ac:dyDescent="0.2">
      <c r="B322" s="1"/>
      <c r="C322" s="1"/>
      <c r="D322" s="4"/>
      <c r="E322" s="11"/>
      <c r="F322" s="16"/>
      <c r="G322" s="11"/>
      <c r="H322" s="4"/>
      <c r="I322" s="11"/>
      <c r="J322" s="16"/>
      <c r="L322" s="13"/>
      <c r="M322" s="13"/>
      <c r="N322" s="16"/>
      <c r="O322" s="16"/>
      <c r="P322" s="2"/>
      <c r="Q322" s="2"/>
      <c r="R322" s="2"/>
      <c r="S322" s="1"/>
      <c r="T322" s="1"/>
      <c r="U322" s="6"/>
    </row>
    <row r="323" spans="2:23" x14ac:dyDescent="0.2">
      <c r="B323" s="1"/>
      <c r="C323" s="1"/>
      <c r="D323" s="4"/>
      <c r="E323" s="11"/>
      <c r="F323" s="16"/>
      <c r="G323" s="11"/>
      <c r="H323" s="4"/>
      <c r="I323" s="11"/>
      <c r="J323" s="16"/>
      <c r="L323" s="13"/>
      <c r="M323" s="13"/>
      <c r="N323" s="16"/>
      <c r="O323" s="16"/>
      <c r="P323" s="2"/>
      <c r="Q323" s="2"/>
      <c r="R323" s="2"/>
      <c r="S323" s="1"/>
      <c r="T323" s="1"/>
      <c r="U323" s="6"/>
      <c r="W323" t="s">
        <v>538</v>
      </c>
    </row>
    <row r="324" spans="2:23" x14ac:dyDescent="0.2">
      <c r="B324" s="1"/>
      <c r="C324" s="1"/>
      <c r="D324" s="4"/>
      <c r="E324" s="11"/>
      <c r="F324" s="16"/>
      <c r="G324" s="11"/>
      <c r="H324" s="4"/>
      <c r="I324" s="11"/>
      <c r="J324" s="16"/>
      <c r="L324" s="13"/>
      <c r="M324" s="13"/>
      <c r="N324" s="16"/>
      <c r="O324" s="16"/>
      <c r="P324" s="2"/>
      <c r="Q324" s="2"/>
      <c r="R324" s="2"/>
      <c r="S324" s="1"/>
      <c r="T324" s="1"/>
      <c r="U324" s="6"/>
      <c r="W324" t="s">
        <v>538</v>
      </c>
    </row>
    <row r="325" spans="2:23" x14ac:dyDescent="0.2">
      <c r="B325" s="1"/>
      <c r="C325" s="1"/>
      <c r="D325" s="4"/>
      <c r="E325" s="11"/>
      <c r="F325" s="16"/>
      <c r="G325" s="11"/>
      <c r="H325" s="4"/>
      <c r="I325" s="11"/>
      <c r="J325" s="16"/>
      <c r="L325" s="13"/>
      <c r="M325" s="13"/>
      <c r="N325" s="16"/>
      <c r="O325" s="16"/>
      <c r="P325" s="1"/>
      <c r="Q325" s="2"/>
      <c r="R325" s="2"/>
      <c r="S325" s="1"/>
      <c r="T325" s="1"/>
      <c r="U325" s="6"/>
    </row>
    <row r="326" spans="2:23" x14ac:dyDescent="0.2">
      <c r="B326" s="1"/>
      <c r="C326" s="1"/>
      <c r="D326" s="4"/>
      <c r="E326" s="11"/>
      <c r="F326" s="16"/>
      <c r="G326" s="11"/>
      <c r="H326" s="4"/>
      <c r="I326" s="11"/>
      <c r="J326" s="16"/>
      <c r="L326" s="13"/>
      <c r="M326" s="13"/>
      <c r="N326" s="16"/>
      <c r="O326" s="16"/>
      <c r="P326" s="1"/>
      <c r="Q326" s="2"/>
      <c r="R326" s="1"/>
      <c r="S326" s="1"/>
      <c r="T326" s="1"/>
      <c r="U326" s="6"/>
      <c r="W326" t="s">
        <v>538</v>
      </c>
    </row>
    <row r="327" spans="2:23" x14ac:dyDescent="0.2">
      <c r="B327" s="1"/>
      <c r="C327" s="1"/>
      <c r="D327" s="4"/>
      <c r="E327" s="11"/>
      <c r="F327" s="16"/>
      <c r="G327" s="11"/>
      <c r="H327" s="4"/>
      <c r="I327" s="11"/>
      <c r="J327" s="16"/>
      <c r="L327" s="13"/>
      <c r="M327" s="13"/>
      <c r="N327" s="16"/>
      <c r="O327" s="16"/>
      <c r="P327" s="2"/>
      <c r="Q327" s="2"/>
      <c r="R327" s="2"/>
      <c r="S327" s="1"/>
      <c r="T327" s="1"/>
      <c r="U327" s="6"/>
    </row>
    <row r="328" spans="2:23" x14ac:dyDescent="0.2">
      <c r="B328" s="1"/>
      <c r="C328" s="1"/>
      <c r="D328" s="4"/>
      <c r="E328" s="11"/>
      <c r="F328" s="16"/>
      <c r="G328" s="11"/>
      <c r="H328" s="4"/>
      <c r="I328" s="11"/>
      <c r="J328" s="16"/>
      <c r="L328" s="13"/>
      <c r="M328" s="13"/>
      <c r="N328" s="16"/>
      <c r="O328" s="16"/>
      <c r="P328" s="2"/>
      <c r="Q328" s="2"/>
      <c r="R328" s="2"/>
      <c r="S328" s="1"/>
      <c r="T328" s="1"/>
      <c r="U328" s="6"/>
      <c r="W328" t="s">
        <v>538</v>
      </c>
    </row>
    <row r="329" spans="2:23" x14ac:dyDescent="0.2">
      <c r="B329" s="1"/>
      <c r="C329" s="1"/>
      <c r="D329" s="4"/>
      <c r="E329" s="11"/>
      <c r="F329" s="16"/>
      <c r="G329" s="11"/>
      <c r="H329" s="4"/>
      <c r="I329" s="11"/>
      <c r="J329" s="16"/>
      <c r="L329" s="13"/>
      <c r="M329" s="13"/>
      <c r="N329" s="16"/>
      <c r="O329" s="16"/>
      <c r="P329" s="1"/>
      <c r="Q329" s="2"/>
      <c r="R329" s="1"/>
      <c r="S329" s="1"/>
      <c r="T329" s="1"/>
      <c r="U329" s="6"/>
    </row>
    <row r="330" spans="2:23" x14ac:dyDescent="0.2">
      <c r="B330" s="1"/>
      <c r="C330" s="1"/>
      <c r="D330" s="4"/>
      <c r="E330" s="11"/>
      <c r="F330" s="16"/>
      <c r="G330" s="11"/>
      <c r="H330" s="4"/>
      <c r="I330" s="11"/>
      <c r="J330" s="16"/>
      <c r="L330" s="13"/>
      <c r="M330" s="13"/>
      <c r="N330" s="16"/>
      <c r="O330" s="16"/>
      <c r="P330" s="1"/>
      <c r="Q330" s="2"/>
      <c r="R330" s="2"/>
      <c r="S330" s="1"/>
      <c r="T330" s="1"/>
      <c r="U330" s="6"/>
      <c r="W330" t="s">
        <v>538</v>
      </c>
    </row>
    <row r="331" spans="2:23" x14ac:dyDescent="0.2">
      <c r="B331" s="1"/>
      <c r="C331" s="1"/>
      <c r="D331" s="4"/>
      <c r="E331" s="11"/>
      <c r="F331" s="16"/>
      <c r="G331" s="11"/>
      <c r="H331" s="4"/>
      <c r="I331" s="11"/>
      <c r="J331" s="16"/>
      <c r="L331" s="13"/>
      <c r="M331" s="13"/>
      <c r="N331" s="16"/>
      <c r="O331" s="16"/>
      <c r="P331" s="2"/>
      <c r="Q331" s="2"/>
      <c r="R331" s="2"/>
      <c r="S331" s="1"/>
      <c r="T331" s="1"/>
      <c r="U331" s="6"/>
    </row>
    <row r="332" spans="2:23" x14ac:dyDescent="0.2">
      <c r="B332" s="1"/>
      <c r="C332" s="1"/>
      <c r="D332" s="4"/>
      <c r="E332" s="11"/>
      <c r="F332" s="16"/>
      <c r="G332" s="11"/>
      <c r="H332" s="4"/>
      <c r="I332" s="11"/>
      <c r="J332" s="16"/>
      <c r="L332" s="13"/>
      <c r="M332" s="13"/>
      <c r="N332" s="16"/>
      <c r="O332" s="16"/>
      <c r="P332" s="1"/>
      <c r="Q332" s="2"/>
      <c r="R332" s="1"/>
      <c r="S332" s="1"/>
      <c r="T332" s="1"/>
      <c r="U332" s="6"/>
      <c r="W332" t="s">
        <v>538</v>
      </c>
    </row>
    <row r="333" spans="2:23" x14ac:dyDescent="0.2">
      <c r="B333" s="1"/>
      <c r="C333" s="1"/>
      <c r="D333" s="4"/>
      <c r="E333" s="11"/>
      <c r="F333" s="16"/>
      <c r="G333" s="11"/>
      <c r="H333" s="4"/>
      <c r="I333" s="11"/>
      <c r="J333" s="16"/>
      <c r="L333" s="13"/>
      <c r="M333" s="13"/>
      <c r="N333" s="16"/>
      <c r="O333" s="16"/>
      <c r="P333" s="2"/>
      <c r="Q333" s="2"/>
      <c r="R333" s="2"/>
      <c r="S333" s="1"/>
      <c r="T333" s="1"/>
      <c r="U333" s="6"/>
    </row>
    <row r="334" spans="2:23" x14ac:dyDescent="0.2">
      <c r="B334" s="1"/>
      <c r="C334" s="1"/>
      <c r="D334" s="4"/>
      <c r="E334" s="11"/>
      <c r="F334" s="16"/>
      <c r="G334" s="11"/>
      <c r="H334" s="4"/>
      <c r="I334" s="11"/>
      <c r="J334" s="16"/>
      <c r="L334" s="13"/>
      <c r="M334" s="13"/>
      <c r="N334" s="16"/>
      <c r="O334" s="16"/>
      <c r="P334" s="2"/>
      <c r="Q334" s="2"/>
      <c r="R334" s="2"/>
      <c r="S334" s="1"/>
      <c r="T334" s="1"/>
      <c r="U334" s="6"/>
      <c r="W334" t="s">
        <v>538</v>
      </c>
    </row>
    <row r="335" spans="2:23" x14ac:dyDescent="0.2">
      <c r="B335" s="1"/>
      <c r="C335" s="1"/>
      <c r="D335" s="4"/>
      <c r="E335" s="11"/>
      <c r="F335" s="16"/>
      <c r="G335" s="11"/>
      <c r="H335" s="4"/>
      <c r="I335" s="11"/>
      <c r="J335" s="16"/>
      <c r="L335" s="13"/>
      <c r="M335" s="13"/>
      <c r="N335" s="16"/>
      <c r="O335" s="16"/>
      <c r="P335" s="2"/>
      <c r="Q335" s="2"/>
      <c r="R335" s="2"/>
      <c r="S335" s="1"/>
      <c r="T335" s="1"/>
      <c r="U335" s="6"/>
    </row>
    <row r="336" spans="2:23" x14ac:dyDescent="0.2">
      <c r="B336" s="1"/>
      <c r="C336" s="1"/>
      <c r="D336" s="4"/>
      <c r="E336" s="11"/>
      <c r="F336" s="16"/>
      <c r="G336" s="11"/>
      <c r="H336" s="4"/>
      <c r="I336" s="11"/>
      <c r="J336" s="16"/>
      <c r="L336" s="13"/>
      <c r="M336" s="13"/>
      <c r="N336" s="16"/>
      <c r="O336" s="16"/>
      <c r="P336" s="2"/>
      <c r="Q336" s="2"/>
      <c r="R336" s="2"/>
      <c r="S336" s="1"/>
      <c r="T336" s="1"/>
      <c r="U336" s="6"/>
      <c r="W336" t="s">
        <v>538</v>
      </c>
    </row>
    <row r="337" spans="2:23" x14ac:dyDescent="0.2">
      <c r="B337" s="1"/>
      <c r="C337" s="1"/>
      <c r="D337" s="4"/>
      <c r="E337" s="11"/>
      <c r="F337" s="16"/>
      <c r="G337" s="11"/>
      <c r="H337" s="4"/>
      <c r="I337" s="11"/>
      <c r="J337" s="16"/>
      <c r="L337" s="13"/>
      <c r="M337" s="13"/>
      <c r="N337" s="16"/>
      <c r="O337" s="16"/>
      <c r="P337" s="1"/>
      <c r="Q337" s="2"/>
      <c r="R337" s="1"/>
      <c r="S337" s="1"/>
      <c r="T337" s="1"/>
      <c r="U337" s="6"/>
    </row>
    <row r="338" spans="2:23" x14ac:dyDescent="0.2">
      <c r="B338" s="1"/>
      <c r="C338" s="1"/>
      <c r="D338" s="4"/>
      <c r="E338" s="11"/>
      <c r="F338" s="16"/>
      <c r="G338" s="11"/>
      <c r="H338" s="4"/>
      <c r="I338" s="11"/>
      <c r="J338" s="16"/>
      <c r="L338" s="13"/>
      <c r="M338" s="13"/>
      <c r="N338" s="16"/>
      <c r="O338" s="16"/>
      <c r="P338" s="1"/>
      <c r="Q338" s="2"/>
      <c r="R338" s="2"/>
      <c r="S338" s="1"/>
      <c r="T338" s="1"/>
      <c r="U338" s="6"/>
      <c r="W338" t="s">
        <v>538</v>
      </c>
    </row>
    <row r="339" spans="2:23" x14ac:dyDescent="0.2">
      <c r="B339" s="1"/>
      <c r="C339" s="1"/>
      <c r="D339" s="4"/>
      <c r="E339" s="11"/>
      <c r="F339" s="16"/>
      <c r="G339" s="11"/>
      <c r="H339" s="4"/>
      <c r="I339" s="11"/>
      <c r="J339" s="16"/>
      <c r="L339" s="13"/>
      <c r="M339" s="13"/>
      <c r="N339" s="16"/>
      <c r="O339" s="16"/>
      <c r="P339" s="1"/>
      <c r="Q339" s="2"/>
      <c r="R339" s="2"/>
      <c r="S339" s="1"/>
      <c r="T339" s="1"/>
      <c r="U339" s="6"/>
    </row>
    <row r="340" spans="2:23" x14ac:dyDescent="0.2">
      <c r="B340" s="1"/>
      <c r="C340" s="1"/>
      <c r="D340" s="4"/>
      <c r="E340" s="11"/>
      <c r="F340" s="16"/>
      <c r="G340" s="11"/>
      <c r="H340" s="4"/>
      <c r="I340" s="11"/>
      <c r="J340" s="16"/>
      <c r="L340" s="13"/>
      <c r="M340" s="13"/>
      <c r="N340" s="16"/>
      <c r="O340" s="16"/>
      <c r="P340" s="2"/>
      <c r="Q340" s="2"/>
      <c r="R340" s="2"/>
      <c r="S340" s="1"/>
      <c r="T340" s="1"/>
      <c r="U340" s="6"/>
      <c r="W340" t="s">
        <v>538</v>
      </c>
    </row>
    <row r="341" spans="2:23" x14ac:dyDescent="0.2">
      <c r="B341" s="1"/>
      <c r="C341" s="1"/>
      <c r="D341" s="4"/>
      <c r="E341" s="11"/>
      <c r="F341" s="16"/>
      <c r="G341" s="11"/>
      <c r="H341" s="4"/>
      <c r="I341" s="11"/>
      <c r="J341" s="16"/>
      <c r="L341" s="13"/>
      <c r="M341" s="13"/>
      <c r="N341" s="16"/>
      <c r="O341" s="16"/>
      <c r="P341" s="1"/>
      <c r="Q341" s="2"/>
      <c r="R341" s="2"/>
      <c r="S341" s="1"/>
      <c r="T341" s="1"/>
      <c r="U341" s="6"/>
    </row>
    <row r="342" spans="2:23" x14ac:dyDescent="0.2">
      <c r="B342" s="1"/>
      <c r="C342" s="1"/>
      <c r="D342" s="4"/>
      <c r="E342" s="11"/>
      <c r="F342" s="16"/>
      <c r="G342" s="11"/>
      <c r="H342" s="4"/>
      <c r="I342" s="11"/>
      <c r="J342" s="16"/>
      <c r="L342" s="13"/>
      <c r="M342" s="13"/>
      <c r="N342" s="16"/>
      <c r="O342" s="16"/>
      <c r="P342" s="2"/>
      <c r="Q342" s="2"/>
      <c r="R342" s="2"/>
      <c r="S342" s="1"/>
      <c r="T342" s="1"/>
      <c r="U342" s="6"/>
      <c r="W342" t="s">
        <v>538</v>
      </c>
    </row>
    <row r="343" spans="2:23" x14ac:dyDescent="0.2">
      <c r="B343" s="1"/>
      <c r="C343" s="1"/>
      <c r="D343" s="4"/>
      <c r="E343" s="11"/>
      <c r="F343" s="16"/>
      <c r="G343" s="11"/>
      <c r="H343" s="4"/>
      <c r="I343" s="11"/>
      <c r="J343" s="16"/>
      <c r="L343" s="13"/>
      <c r="M343" s="13"/>
      <c r="N343" s="16"/>
      <c r="O343" s="16"/>
      <c r="P343" s="2"/>
      <c r="Q343" s="2"/>
      <c r="R343" s="2"/>
      <c r="S343" s="1"/>
      <c r="T343" s="1"/>
      <c r="U343" s="6"/>
    </row>
    <row r="344" spans="2:23" x14ac:dyDescent="0.2">
      <c r="B344" s="1"/>
      <c r="C344" s="1"/>
      <c r="D344" s="4"/>
      <c r="E344" s="11"/>
      <c r="F344" s="16"/>
      <c r="G344" s="11"/>
      <c r="H344" s="4"/>
      <c r="I344" s="11"/>
      <c r="J344" s="16"/>
      <c r="L344" s="13"/>
      <c r="M344" s="13"/>
      <c r="N344" s="16"/>
      <c r="O344" s="16"/>
      <c r="P344" s="2"/>
      <c r="Q344" s="2"/>
      <c r="R344" s="2"/>
      <c r="S344" s="1"/>
      <c r="T344" s="1"/>
      <c r="U344" s="6"/>
      <c r="W344" t="s">
        <v>538</v>
      </c>
    </row>
    <row r="345" spans="2:23" x14ac:dyDescent="0.2">
      <c r="B345" s="1"/>
      <c r="C345" s="1"/>
      <c r="D345" s="4"/>
      <c r="E345" s="11"/>
      <c r="F345" s="16"/>
      <c r="G345" s="11"/>
      <c r="H345" s="4"/>
      <c r="I345" s="11"/>
      <c r="J345" s="16"/>
      <c r="L345" s="13"/>
      <c r="M345" s="13"/>
      <c r="N345" s="16"/>
      <c r="O345" s="16"/>
      <c r="P345" s="2"/>
      <c r="Q345" s="2"/>
      <c r="R345" s="2"/>
      <c r="S345" s="1"/>
      <c r="T345" s="1"/>
      <c r="U345" s="6"/>
    </row>
    <row r="346" spans="2:23" x14ac:dyDescent="0.2">
      <c r="B346" s="1"/>
      <c r="C346" s="1"/>
      <c r="D346" s="4"/>
      <c r="E346" s="11"/>
      <c r="F346" s="16"/>
      <c r="G346" s="11"/>
      <c r="H346" s="4"/>
      <c r="I346" s="11"/>
      <c r="J346" s="16"/>
      <c r="L346" s="13"/>
      <c r="M346" s="13"/>
      <c r="N346" s="16"/>
      <c r="O346" s="16"/>
      <c r="P346" s="2"/>
      <c r="Q346" s="2"/>
      <c r="R346" s="2"/>
      <c r="S346" s="1"/>
      <c r="T346" s="2"/>
      <c r="U346" s="6"/>
      <c r="W346" t="s">
        <v>538</v>
      </c>
    </row>
    <row r="347" spans="2:23" x14ac:dyDescent="0.2">
      <c r="B347" s="1"/>
      <c r="C347" s="1"/>
      <c r="D347" s="4"/>
      <c r="E347" s="11"/>
      <c r="F347" s="16"/>
      <c r="G347" s="11"/>
      <c r="H347" s="4"/>
      <c r="I347" s="11"/>
      <c r="J347" s="16"/>
      <c r="L347" s="13"/>
      <c r="M347" s="13"/>
      <c r="N347" s="16"/>
      <c r="O347" s="16"/>
      <c r="P347" s="2"/>
      <c r="Q347" s="2"/>
      <c r="R347" s="2"/>
      <c r="S347" s="1"/>
      <c r="T347" s="1"/>
      <c r="U347" s="6"/>
    </row>
    <row r="348" spans="2:23" x14ac:dyDescent="0.2">
      <c r="B348" s="1"/>
      <c r="C348" s="1"/>
      <c r="D348" s="4"/>
      <c r="E348" s="11"/>
      <c r="F348" s="16"/>
      <c r="G348" s="11"/>
      <c r="H348" s="4"/>
      <c r="I348" s="11"/>
      <c r="J348" s="16"/>
      <c r="L348" s="13"/>
      <c r="M348" s="13"/>
      <c r="N348" s="16"/>
      <c r="O348" s="16"/>
      <c r="P348" s="2"/>
      <c r="Q348" s="2"/>
      <c r="R348" s="2"/>
      <c r="S348" s="1"/>
      <c r="T348" s="1"/>
      <c r="U348" s="6"/>
      <c r="W348" t="s">
        <v>538</v>
      </c>
    </row>
    <row r="349" spans="2:23" x14ac:dyDescent="0.2">
      <c r="B349" s="1"/>
      <c r="C349" s="1"/>
      <c r="D349" s="4"/>
      <c r="E349" s="11"/>
      <c r="F349" s="16"/>
      <c r="G349" s="11"/>
      <c r="H349" s="4"/>
      <c r="I349" s="11"/>
      <c r="J349" s="16"/>
      <c r="L349" s="13"/>
      <c r="M349" s="13"/>
      <c r="N349" s="16"/>
      <c r="O349" s="16"/>
      <c r="P349" s="1"/>
      <c r="Q349" s="2"/>
      <c r="R349" s="2"/>
      <c r="S349" s="1"/>
      <c r="T349" s="1"/>
      <c r="U349" s="6"/>
    </row>
    <row r="350" spans="2:23" x14ac:dyDescent="0.2">
      <c r="B350" s="1"/>
      <c r="C350" s="1"/>
      <c r="D350" s="4"/>
      <c r="E350" s="11"/>
      <c r="F350" s="16"/>
      <c r="G350" s="11"/>
      <c r="H350" s="4"/>
      <c r="I350" s="11"/>
      <c r="J350" s="16"/>
      <c r="L350" s="13"/>
      <c r="M350" s="13"/>
      <c r="N350" s="16"/>
      <c r="O350" s="16"/>
      <c r="P350" s="1"/>
      <c r="Q350" s="2"/>
      <c r="R350" s="2"/>
      <c r="S350" s="1"/>
      <c r="T350" s="1"/>
      <c r="U350" s="6"/>
      <c r="W350" t="s">
        <v>538</v>
      </c>
    </row>
    <row r="351" spans="2:23" x14ac:dyDescent="0.2">
      <c r="B351" s="1"/>
      <c r="C351" s="1"/>
      <c r="D351" s="4"/>
      <c r="E351" s="11"/>
      <c r="F351" s="16"/>
      <c r="G351" s="11"/>
      <c r="H351" s="4"/>
      <c r="I351" s="11"/>
      <c r="J351" s="16"/>
      <c r="L351" s="13"/>
      <c r="M351" s="13"/>
      <c r="N351" s="16"/>
      <c r="O351" s="16"/>
      <c r="P351" s="2"/>
      <c r="Q351" s="2"/>
      <c r="R351" s="2"/>
      <c r="S351" s="1"/>
      <c r="T351" s="1"/>
      <c r="U351" s="6"/>
    </row>
    <row r="352" spans="2:23" x14ac:dyDescent="0.2">
      <c r="B352" s="1"/>
      <c r="C352" s="1"/>
      <c r="D352" s="4"/>
      <c r="E352" s="11"/>
      <c r="F352" s="16"/>
      <c r="G352" s="11"/>
      <c r="H352" s="4"/>
      <c r="I352" s="11"/>
      <c r="J352" s="16"/>
      <c r="L352" s="13"/>
      <c r="M352" s="13"/>
      <c r="N352" s="16"/>
      <c r="O352" s="16"/>
      <c r="P352" s="2"/>
      <c r="Q352" s="2"/>
      <c r="R352" s="2"/>
      <c r="S352" s="1"/>
      <c r="T352" s="1"/>
      <c r="U352" s="6"/>
      <c r="W352" t="s">
        <v>538</v>
      </c>
    </row>
    <row r="353" spans="2:23" x14ac:dyDescent="0.2">
      <c r="B353" s="1"/>
      <c r="C353" s="1"/>
      <c r="D353" s="4"/>
      <c r="E353" s="11"/>
      <c r="F353" s="16"/>
      <c r="G353" s="11"/>
      <c r="H353" s="4"/>
      <c r="I353" s="11"/>
      <c r="J353" s="16"/>
      <c r="L353" s="13"/>
      <c r="M353" s="13"/>
      <c r="N353" s="16"/>
      <c r="O353" s="16"/>
      <c r="P353" s="2"/>
      <c r="Q353" s="2"/>
      <c r="R353" s="2"/>
      <c r="S353" s="1"/>
      <c r="T353" s="1"/>
      <c r="U353" s="6"/>
    </row>
    <row r="354" spans="2:23" x14ac:dyDescent="0.2">
      <c r="B354" s="1"/>
      <c r="C354" s="1"/>
      <c r="D354" s="4"/>
      <c r="E354" s="11"/>
      <c r="F354" s="16"/>
      <c r="G354" s="11"/>
      <c r="H354" s="4"/>
      <c r="I354" s="11"/>
      <c r="J354" s="16"/>
      <c r="L354" s="13"/>
      <c r="M354" s="13"/>
      <c r="N354" s="16"/>
      <c r="O354" s="16"/>
      <c r="P354" s="1"/>
      <c r="Q354" s="2"/>
      <c r="R354" s="2"/>
      <c r="S354" s="1"/>
      <c r="T354" s="1"/>
      <c r="U354" s="6"/>
      <c r="W354" t="s">
        <v>538</v>
      </c>
    </row>
    <row r="355" spans="2:23" x14ac:dyDescent="0.2">
      <c r="B355" s="1"/>
      <c r="C355" s="1"/>
      <c r="D355" s="4"/>
      <c r="E355" s="11"/>
      <c r="F355" s="16"/>
      <c r="G355" s="11"/>
      <c r="H355" s="4"/>
      <c r="I355" s="11"/>
      <c r="J355" s="16"/>
      <c r="L355" s="13"/>
      <c r="M355" s="13"/>
      <c r="N355" s="16"/>
      <c r="O355" s="16"/>
      <c r="P355" s="2"/>
      <c r="Q355" s="2"/>
      <c r="R355" s="2"/>
      <c r="S355" s="1"/>
      <c r="T355" s="1"/>
      <c r="U355" s="6"/>
    </row>
    <row r="356" spans="2:23" x14ac:dyDescent="0.2">
      <c r="B356" s="1"/>
      <c r="C356" s="1"/>
      <c r="D356" s="4"/>
      <c r="E356" s="11"/>
      <c r="F356" s="16"/>
      <c r="G356" s="11"/>
      <c r="H356" s="4"/>
      <c r="I356" s="11"/>
      <c r="J356" s="16"/>
      <c r="L356" s="13"/>
      <c r="M356" s="13"/>
      <c r="N356" s="16"/>
      <c r="O356" s="16"/>
      <c r="P356" s="2"/>
      <c r="Q356" s="2"/>
      <c r="R356" s="2"/>
      <c r="S356" s="1"/>
      <c r="T356" s="1"/>
      <c r="U356" s="6"/>
      <c r="W356" t="s">
        <v>538</v>
      </c>
    </row>
    <row r="357" spans="2:23" x14ac:dyDescent="0.2">
      <c r="B357" s="1"/>
      <c r="C357" s="1"/>
      <c r="D357" s="4"/>
      <c r="E357" s="11"/>
      <c r="F357" s="16"/>
      <c r="G357" s="11"/>
      <c r="H357" s="4"/>
      <c r="I357" s="11"/>
      <c r="J357" s="16"/>
      <c r="L357" s="13"/>
      <c r="M357" s="13"/>
      <c r="N357" s="16"/>
      <c r="O357" s="16"/>
      <c r="P357" s="1"/>
      <c r="Q357" s="2"/>
      <c r="R357" s="2"/>
      <c r="S357" s="1"/>
      <c r="T357" s="1"/>
      <c r="U357" s="6"/>
    </row>
    <row r="358" spans="2:23" x14ac:dyDescent="0.2">
      <c r="B358" s="1"/>
      <c r="C358" s="1"/>
      <c r="D358" s="4"/>
      <c r="E358" s="11"/>
      <c r="F358" s="16"/>
      <c r="G358" s="11"/>
      <c r="H358" s="4"/>
      <c r="I358" s="11"/>
      <c r="J358" s="16"/>
      <c r="L358" s="13"/>
      <c r="M358" s="13"/>
      <c r="N358" s="16"/>
      <c r="O358" s="16"/>
      <c r="P358" s="2"/>
      <c r="Q358" s="2"/>
      <c r="R358" s="2"/>
      <c r="S358" s="1"/>
      <c r="T358" s="1"/>
      <c r="U358" s="6"/>
      <c r="W358" t="s">
        <v>538</v>
      </c>
    </row>
    <row r="359" spans="2:23" x14ac:dyDescent="0.2">
      <c r="B359" s="1"/>
      <c r="C359" s="1"/>
      <c r="D359" s="4"/>
      <c r="E359" s="11"/>
      <c r="F359" s="16"/>
      <c r="G359" s="11"/>
      <c r="H359" s="4"/>
      <c r="I359" s="11"/>
      <c r="J359" s="16"/>
      <c r="L359" s="13"/>
      <c r="M359" s="13"/>
      <c r="N359" s="16"/>
      <c r="O359" s="16"/>
      <c r="P359" s="2"/>
      <c r="Q359" s="2"/>
      <c r="R359" s="2"/>
      <c r="S359" s="1"/>
      <c r="T359" s="1"/>
      <c r="U359" s="6"/>
    </row>
    <row r="360" spans="2:23" x14ac:dyDescent="0.2">
      <c r="B360" s="1"/>
      <c r="C360" s="1"/>
      <c r="D360" s="4"/>
      <c r="E360" s="11"/>
      <c r="F360" s="16"/>
      <c r="G360" s="11"/>
      <c r="H360" s="4"/>
      <c r="I360" s="11"/>
      <c r="J360" s="16"/>
      <c r="L360" s="13"/>
      <c r="M360" s="13"/>
      <c r="N360" s="16"/>
      <c r="O360" s="16"/>
      <c r="P360" s="2"/>
      <c r="Q360" s="2"/>
      <c r="R360" s="2"/>
      <c r="S360" s="1"/>
      <c r="T360" s="1"/>
      <c r="U360" s="6"/>
      <c r="W360" t="s">
        <v>538</v>
      </c>
    </row>
    <row r="361" spans="2:23" x14ac:dyDescent="0.2">
      <c r="B361" s="1"/>
      <c r="C361" s="1"/>
      <c r="D361" s="4"/>
      <c r="E361" s="11"/>
      <c r="F361" s="16"/>
      <c r="G361" s="11"/>
      <c r="H361" s="4"/>
      <c r="I361" s="11"/>
      <c r="J361" s="16"/>
      <c r="L361" s="13"/>
      <c r="M361" s="13"/>
      <c r="N361" s="16"/>
      <c r="O361" s="16"/>
      <c r="P361" s="2"/>
      <c r="Q361" s="2"/>
      <c r="R361" s="2"/>
      <c r="S361" s="1"/>
      <c r="T361" s="1"/>
      <c r="U361" s="6"/>
    </row>
    <row r="362" spans="2:23" x14ac:dyDescent="0.2">
      <c r="B362" s="1"/>
      <c r="C362" s="1"/>
      <c r="D362" s="4"/>
      <c r="E362" s="11"/>
      <c r="F362" s="16"/>
      <c r="G362" s="11"/>
      <c r="H362" s="4"/>
      <c r="I362" s="11"/>
      <c r="J362" s="16"/>
      <c r="L362" s="13"/>
      <c r="M362" s="13"/>
      <c r="N362" s="16"/>
      <c r="O362" s="16"/>
      <c r="P362" s="2"/>
      <c r="Q362" s="2"/>
      <c r="R362" s="2"/>
      <c r="S362" s="1"/>
      <c r="T362" s="1"/>
      <c r="U362" s="6"/>
      <c r="W362" t="s">
        <v>538</v>
      </c>
    </row>
    <row r="363" spans="2:23" x14ac:dyDescent="0.2">
      <c r="B363" s="1"/>
      <c r="C363" s="1"/>
      <c r="D363" s="4"/>
      <c r="E363" s="11"/>
      <c r="F363" s="16"/>
      <c r="G363" s="11"/>
      <c r="H363" s="4"/>
      <c r="I363" s="11"/>
      <c r="J363" s="16"/>
      <c r="L363" s="13"/>
      <c r="M363" s="13"/>
      <c r="N363" s="16"/>
      <c r="O363" s="16"/>
      <c r="P363" s="1"/>
      <c r="Q363" s="2"/>
      <c r="R363" s="2"/>
      <c r="S363" s="1"/>
      <c r="T363" s="1"/>
      <c r="U363" s="6"/>
    </row>
    <row r="364" spans="2:23" x14ac:dyDescent="0.2">
      <c r="B364" s="1"/>
      <c r="C364" s="1"/>
      <c r="D364" s="4"/>
      <c r="E364" s="11"/>
      <c r="F364" s="16"/>
      <c r="G364" s="11"/>
      <c r="H364" s="4"/>
      <c r="I364" s="11"/>
      <c r="J364" s="16"/>
      <c r="L364" s="13"/>
      <c r="M364" s="13"/>
      <c r="N364" s="16"/>
      <c r="O364" s="16"/>
      <c r="P364" s="2"/>
      <c r="Q364" s="2"/>
      <c r="R364" s="2"/>
      <c r="S364" s="1"/>
      <c r="T364" s="1"/>
      <c r="U364" s="6"/>
      <c r="W364" t="s">
        <v>538</v>
      </c>
    </row>
    <row r="365" spans="2:23" x14ac:dyDescent="0.2">
      <c r="B365" s="1"/>
      <c r="C365" s="1"/>
      <c r="D365" s="4"/>
      <c r="E365" s="11"/>
      <c r="F365" s="16"/>
      <c r="G365" s="11"/>
      <c r="H365" s="4"/>
      <c r="I365" s="11"/>
      <c r="J365" s="16"/>
      <c r="L365" s="13"/>
      <c r="M365" s="13"/>
      <c r="N365" s="16"/>
      <c r="O365" s="16"/>
      <c r="P365" s="1"/>
      <c r="Q365" s="2"/>
      <c r="R365" s="2"/>
      <c r="S365" s="1"/>
      <c r="T365" s="1"/>
      <c r="U365" s="6"/>
    </row>
    <row r="366" spans="2:23" x14ac:dyDescent="0.2">
      <c r="B366" s="1"/>
      <c r="C366" s="1"/>
      <c r="D366" s="4"/>
      <c r="E366" s="11"/>
      <c r="F366" s="16"/>
      <c r="G366" s="11"/>
      <c r="H366" s="4"/>
      <c r="I366" s="11"/>
      <c r="J366" s="16"/>
      <c r="L366" s="13"/>
      <c r="M366" s="13"/>
      <c r="N366" s="16"/>
      <c r="O366" s="16"/>
      <c r="P366" s="2"/>
      <c r="Q366" s="2"/>
      <c r="R366" s="2"/>
      <c r="S366" s="1"/>
      <c r="T366" s="1"/>
      <c r="U366" s="6"/>
      <c r="W366" t="s">
        <v>538</v>
      </c>
    </row>
    <row r="367" spans="2:23" x14ac:dyDescent="0.2">
      <c r="B367" s="1"/>
      <c r="C367" s="1"/>
      <c r="D367" s="4"/>
      <c r="E367" s="11"/>
      <c r="F367" s="16"/>
      <c r="G367" s="11"/>
      <c r="H367" s="4"/>
      <c r="I367" s="11"/>
      <c r="J367" s="16"/>
      <c r="L367" s="13"/>
      <c r="M367" s="13"/>
      <c r="N367" s="16"/>
      <c r="O367" s="16"/>
      <c r="P367" s="2"/>
      <c r="Q367" s="2"/>
      <c r="R367" s="2"/>
      <c r="S367" s="1"/>
      <c r="T367" s="1"/>
      <c r="U367" s="6"/>
    </row>
    <row r="368" spans="2:23" x14ac:dyDescent="0.2">
      <c r="B368" s="1"/>
      <c r="C368" s="1"/>
      <c r="D368" s="4"/>
      <c r="E368" s="11"/>
      <c r="F368" s="16"/>
      <c r="G368" s="11"/>
      <c r="H368" s="4"/>
      <c r="I368" s="11"/>
      <c r="J368" s="16"/>
      <c r="L368" s="13"/>
      <c r="M368" s="13"/>
      <c r="N368" s="16"/>
      <c r="O368" s="16"/>
      <c r="P368" s="1"/>
      <c r="Q368" s="2"/>
      <c r="R368" s="2"/>
      <c r="S368" s="1"/>
      <c r="T368" s="1"/>
      <c r="U368" s="6"/>
      <c r="W368" t="s">
        <v>538</v>
      </c>
    </row>
    <row r="369" spans="2:23" x14ac:dyDescent="0.2">
      <c r="B369" s="1"/>
      <c r="C369" s="1"/>
      <c r="D369" s="4"/>
      <c r="E369" s="11"/>
      <c r="F369" s="16"/>
      <c r="G369" s="11"/>
      <c r="H369" s="4"/>
      <c r="I369" s="11"/>
      <c r="J369" s="16"/>
      <c r="L369" s="13"/>
      <c r="M369" s="13"/>
      <c r="N369" s="16"/>
      <c r="O369" s="16"/>
      <c r="P369" s="2"/>
      <c r="Q369" s="2"/>
      <c r="R369" s="2"/>
      <c r="S369" s="1"/>
      <c r="T369" s="1"/>
      <c r="U369" s="6"/>
    </row>
    <row r="370" spans="2:23" x14ac:dyDescent="0.2">
      <c r="B370" s="1"/>
      <c r="C370" s="1"/>
      <c r="D370" s="4"/>
      <c r="E370" s="11"/>
      <c r="F370" s="16"/>
      <c r="G370" s="11"/>
      <c r="H370" s="4"/>
      <c r="I370" s="11"/>
      <c r="J370" s="16"/>
      <c r="L370" s="13"/>
      <c r="M370" s="13"/>
      <c r="N370" s="16"/>
      <c r="O370" s="16"/>
      <c r="P370" s="2"/>
      <c r="Q370" s="2"/>
      <c r="R370" s="2"/>
      <c r="S370" s="1"/>
      <c r="T370" s="1"/>
      <c r="U370" s="6"/>
      <c r="W370" t="s">
        <v>538</v>
      </c>
    </row>
    <row r="371" spans="2:23" x14ac:dyDescent="0.2">
      <c r="B371" s="1"/>
      <c r="C371" s="1"/>
      <c r="D371" s="4"/>
      <c r="E371" s="11"/>
      <c r="F371" s="16"/>
      <c r="G371" s="11"/>
      <c r="H371" s="4"/>
      <c r="I371" s="11"/>
      <c r="J371" s="16"/>
      <c r="L371" s="13"/>
      <c r="M371" s="13"/>
      <c r="N371" s="16"/>
      <c r="O371" s="16"/>
      <c r="P371" s="2"/>
      <c r="Q371" s="2"/>
      <c r="R371" s="2"/>
      <c r="S371" s="1"/>
      <c r="T371" s="1"/>
      <c r="U371" s="6"/>
    </row>
    <row r="372" spans="2:23" x14ac:dyDescent="0.2">
      <c r="B372" s="1"/>
      <c r="C372" s="1"/>
      <c r="D372" s="4"/>
      <c r="E372" s="11"/>
      <c r="F372" s="16"/>
      <c r="G372" s="11"/>
      <c r="H372" s="4"/>
      <c r="I372" s="11"/>
      <c r="J372" s="16"/>
      <c r="L372" s="13"/>
      <c r="M372" s="13"/>
      <c r="N372" s="16"/>
      <c r="O372" s="16"/>
      <c r="P372" s="2"/>
      <c r="Q372" s="2"/>
      <c r="R372" s="2"/>
      <c r="S372" s="1"/>
      <c r="T372" s="1"/>
      <c r="U372" s="6"/>
      <c r="W372" t="s">
        <v>538</v>
      </c>
    </row>
    <row r="373" spans="2:23" x14ac:dyDescent="0.2">
      <c r="B373" s="1"/>
      <c r="C373" s="1"/>
      <c r="D373" s="4"/>
      <c r="E373" s="11"/>
      <c r="F373" s="16"/>
      <c r="G373" s="11"/>
      <c r="H373" s="4"/>
      <c r="I373" s="11"/>
      <c r="J373" s="16"/>
      <c r="L373" s="13"/>
      <c r="M373" s="13"/>
      <c r="N373" s="16"/>
      <c r="O373" s="16"/>
      <c r="P373" s="2"/>
      <c r="Q373" s="2"/>
      <c r="R373" s="2"/>
      <c r="S373" s="1"/>
      <c r="T373" s="1"/>
      <c r="U373" s="6"/>
    </row>
    <row r="374" spans="2:23" x14ac:dyDescent="0.2">
      <c r="B374" s="1"/>
      <c r="C374" s="1"/>
      <c r="D374" s="4"/>
      <c r="E374" s="11"/>
      <c r="F374" s="16"/>
      <c r="G374" s="11"/>
      <c r="H374" s="4"/>
      <c r="I374" s="11"/>
      <c r="J374" s="16"/>
      <c r="L374" s="13"/>
      <c r="M374" s="13"/>
      <c r="N374" s="16"/>
      <c r="O374" s="16"/>
      <c r="P374" s="1"/>
      <c r="Q374" s="2"/>
      <c r="R374" s="1"/>
      <c r="S374" s="1"/>
      <c r="T374" s="1"/>
      <c r="U374" s="6"/>
      <c r="W374" t="s">
        <v>538</v>
      </c>
    </row>
    <row r="375" spans="2:23" x14ac:dyDescent="0.2">
      <c r="B375" s="1"/>
      <c r="C375" s="1"/>
      <c r="D375" s="4"/>
      <c r="E375" s="11"/>
      <c r="F375" s="16"/>
      <c r="G375" s="11"/>
      <c r="H375" s="4"/>
      <c r="I375" s="11"/>
      <c r="J375" s="16"/>
      <c r="L375" s="13"/>
      <c r="M375" s="13"/>
      <c r="N375" s="16"/>
      <c r="O375" s="16"/>
      <c r="P375" s="2"/>
      <c r="Q375" s="2"/>
      <c r="R375" s="2"/>
      <c r="S375" s="1"/>
      <c r="T375" s="1"/>
      <c r="U375" s="6"/>
    </row>
    <row r="376" spans="2:23" x14ac:dyDescent="0.2">
      <c r="B376" s="1"/>
      <c r="C376" s="1"/>
      <c r="D376" s="4"/>
      <c r="E376" s="11"/>
      <c r="F376" s="16"/>
      <c r="G376" s="11"/>
      <c r="H376" s="4"/>
      <c r="I376" s="11"/>
      <c r="J376" s="16"/>
      <c r="L376" s="13"/>
      <c r="M376" s="13"/>
      <c r="N376" s="16"/>
      <c r="O376" s="16"/>
      <c r="P376" s="2"/>
      <c r="Q376" s="2"/>
      <c r="R376" s="2"/>
      <c r="S376" s="1"/>
      <c r="T376" s="1"/>
      <c r="U376" s="6"/>
      <c r="W376" t="s">
        <v>538</v>
      </c>
    </row>
    <row r="377" spans="2:23" x14ac:dyDescent="0.2">
      <c r="B377" s="1"/>
      <c r="C377" s="1"/>
      <c r="D377" s="4"/>
      <c r="E377" s="11"/>
      <c r="F377" s="16"/>
      <c r="G377" s="11"/>
      <c r="H377" s="4"/>
      <c r="I377" s="11"/>
      <c r="J377" s="16"/>
      <c r="L377" s="13"/>
      <c r="M377" s="13"/>
      <c r="N377" s="16"/>
      <c r="O377" s="16"/>
      <c r="P377" s="2"/>
      <c r="Q377" s="2"/>
      <c r="R377" s="2"/>
      <c r="S377" s="1"/>
      <c r="T377" s="1"/>
      <c r="U377" s="6"/>
    </row>
    <row r="378" spans="2:23" x14ac:dyDescent="0.2">
      <c r="B378" s="1"/>
      <c r="C378" s="1"/>
      <c r="D378" s="4"/>
      <c r="E378" s="11"/>
      <c r="F378" s="16"/>
      <c r="G378" s="11"/>
      <c r="H378" s="4"/>
      <c r="I378" s="11"/>
      <c r="J378" s="16"/>
      <c r="L378" s="13"/>
      <c r="M378" s="13"/>
      <c r="N378" s="16"/>
      <c r="O378" s="16"/>
      <c r="P378" s="1"/>
      <c r="Q378" s="2"/>
      <c r="R378" s="1"/>
      <c r="S378" s="1"/>
      <c r="T378" s="1"/>
      <c r="U378" s="6"/>
      <c r="W378" t="s">
        <v>538</v>
      </c>
    </row>
    <row r="379" spans="2:23" x14ac:dyDescent="0.2">
      <c r="B379" s="1"/>
      <c r="C379" s="1"/>
      <c r="D379" s="4"/>
      <c r="E379" s="11"/>
      <c r="F379" s="16"/>
      <c r="G379" s="11"/>
      <c r="H379" s="4"/>
      <c r="I379" s="11"/>
      <c r="J379" s="16"/>
      <c r="L379" s="13"/>
      <c r="M379" s="13"/>
      <c r="N379" s="16"/>
      <c r="O379" s="16"/>
      <c r="P379" s="1"/>
      <c r="Q379" s="2"/>
      <c r="R379" s="1"/>
      <c r="S379" s="1"/>
      <c r="T379" s="1"/>
      <c r="U379" s="6"/>
    </row>
    <row r="380" spans="2:23" x14ac:dyDescent="0.2">
      <c r="B380" s="1"/>
      <c r="C380" s="1"/>
      <c r="D380" s="4"/>
      <c r="E380" s="11"/>
      <c r="F380" s="16"/>
      <c r="G380" s="11"/>
      <c r="H380" s="4"/>
      <c r="I380" s="11"/>
      <c r="J380" s="16"/>
      <c r="L380" s="13"/>
      <c r="M380" s="13"/>
      <c r="N380" s="16"/>
      <c r="O380" s="16"/>
      <c r="P380" s="2"/>
      <c r="Q380" s="2"/>
      <c r="R380" s="2"/>
      <c r="S380" s="1"/>
      <c r="T380" s="1"/>
      <c r="U380" s="6"/>
      <c r="W380" t="s">
        <v>538</v>
      </c>
    </row>
    <row r="381" spans="2:23" x14ac:dyDescent="0.2">
      <c r="B381" s="1"/>
      <c r="C381" s="1"/>
      <c r="D381" s="4"/>
      <c r="E381" s="11"/>
      <c r="F381" s="16"/>
      <c r="G381" s="11"/>
      <c r="H381" s="4"/>
      <c r="I381" s="11"/>
      <c r="J381" s="16"/>
      <c r="L381" s="13"/>
      <c r="M381" s="13"/>
      <c r="N381" s="16"/>
      <c r="O381" s="16"/>
      <c r="P381" s="2"/>
      <c r="Q381" s="2"/>
      <c r="R381" s="2"/>
      <c r="S381" s="1"/>
      <c r="T381" s="1"/>
      <c r="U381" s="6"/>
    </row>
    <row r="382" spans="2:23" x14ac:dyDescent="0.2">
      <c r="B382" s="1"/>
      <c r="C382" s="1"/>
      <c r="D382" s="4"/>
      <c r="E382" s="11"/>
      <c r="F382" s="16"/>
      <c r="G382" s="11"/>
      <c r="H382" s="4"/>
      <c r="I382" s="11"/>
      <c r="J382" s="16"/>
      <c r="L382" s="13"/>
      <c r="M382" s="13"/>
      <c r="N382" s="16"/>
      <c r="O382" s="16"/>
      <c r="P382" s="2"/>
      <c r="Q382" s="2"/>
      <c r="R382" s="2"/>
      <c r="S382" s="1"/>
      <c r="T382" s="1"/>
      <c r="U382" s="6"/>
      <c r="W382" t="s">
        <v>538</v>
      </c>
    </row>
    <row r="383" spans="2:23" x14ac:dyDescent="0.2">
      <c r="B383" s="1"/>
      <c r="C383" s="1"/>
      <c r="D383" s="4"/>
      <c r="E383" s="11"/>
      <c r="F383" s="16"/>
      <c r="G383" s="11"/>
      <c r="H383" s="4"/>
      <c r="I383" s="11"/>
      <c r="J383" s="16"/>
      <c r="L383" s="13"/>
      <c r="M383" s="13"/>
      <c r="N383" s="16"/>
      <c r="O383" s="16"/>
      <c r="P383" s="1"/>
      <c r="Q383" s="2"/>
      <c r="R383" s="2"/>
      <c r="S383" s="1"/>
      <c r="T383" s="1"/>
      <c r="U383" s="6"/>
    </row>
    <row r="384" spans="2:23" x14ac:dyDescent="0.2">
      <c r="B384" s="1"/>
      <c r="C384" s="1"/>
      <c r="D384" s="4"/>
      <c r="E384" s="11"/>
      <c r="F384" s="16"/>
      <c r="G384" s="11"/>
      <c r="H384" s="4"/>
      <c r="I384" s="11"/>
      <c r="J384" s="16"/>
      <c r="L384" s="13"/>
      <c r="M384" s="13"/>
      <c r="N384" s="16"/>
      <c r="O384" s="16"/>
      <c r="P384" s="1"/>
      <c r="Q384" s="2"/>
      <c r="R384" s="2"/>
      <c r="S384" s="1"/>
      <c r="T384" s="1"/>
      <c r="U384" s="6"/>
      <c r="W384" t="s">
        <v>538</v>
      </c>
    </row>
    <row r="385" spans="2:23" x14ac:dyDescent="0.2">
      <c r="B385" s="1"/>
      <c r="C385" s="1"/>
      <c r="D385" s="4"/>
      <c r="E385" s="11"/>
      <c r="F385" s="16"/>
      <c r="G385" s="11"/>
      <c r="H385" s="4"/>
      <c r="I385" s="11"/>
      <c r="J385" s="16"/>
      <c r="L385" s="13"/>
      <c r="M385" s="13"/>
      <c r="N385" s="16"/>
      <c r="O385" s="16"/>
      <c r="P385" s="2"/>
      <c r="Q385" s="2"/>
      <c r="R385" s="2"/>
      <c r="S385" s="1"/>
      <c r="T385" s="1"/>
      <c r="U385" s="6"/>
    </row>
    <row r="386" spans="2:23" x14ac:dyDescent="0.2">
      <c r="B386" s="1"/>
      <c r="C386" s="1"/>
      <c r="D386" s="4"/>
      <c r="E386" s="11"/>
      <c r="F386" s="16"/>
      <c r="G386" s="11"/>
      <c r="H386" s="4"/>
      <c r="I386" s="11"/>
      <c r="J386" s="16"/>
      <c r="L386" s="13"/>
      <c r="M386" s="13"/>
      <c r="N386" s="16"/>
      <c r="O386" s="16"/>
      <c r="P386" s="2"/>
      <c r="Q386" s="2"/>
      <c r="R386" s="2"/>
      <c r="S386" s="1"/>
      <c r="T386" s="1"/>
      <c r="U386" s="6"/>
      <c r="W386" t="s">
        <v>538</v>
      </c>
    </row>
    <row r="387" spans="2:23" x14ac:dyDescent="0.2">
      <c r="B387" s="1"/>
      <c r="C387" s="1"/>
      <c r="D387" s="4"/>
      <c r="E387" s="11"/>
      <c r="F387" s="16"/>
      <c r="G387" s="11"/>
      <c r="H387" s="4"/>
      <c r="I387" s="11"/>
      <c r="J387" s="16"/>
      <c r="L387" s="13"/>
      <c r="M387" s="13"/>
      <c r="N387" s="16"/>
      <c r="O387" s="16"/>
      <c r="P387" s="2"/>
      <c r="Q387" s="2"/>
      <c r="R387" s="2"/>
      <c r="S387" s="1"/>
      <c r="T387" s="1"/>
      <c r="U387" s="6"/>
    </row>
    <row r="388" spans="2:23" x14ac:dyDescent="0.2">
      <c r="B388" s="1"/>
      <c r="C388" s="1"/>
      <c r="D388" s="4"/>
      <c r="E388" s="11"/>
      <c r="F388" s="16"/>
      <c r="G388" s="11"/>
      <c r="H388" s="4"/>
      <c r="I388" s="11"/>
      <c r="J388" s="16"/>
      <c r="L388" s="13"/>
      <c r="M388" s="13"/>
      <c r="N388" s="16"/>
      <c r="O388" s="16"/>
      <c r="P388" s="2"/>
      <c r="Q388" s="2"/>
      <c r="R388" s="2"/>
      <c r="S388" s="1"/>
      <c r="T388" s="1"/>
      <c r="U388" s="6"/>
      <c r="W388" t="s">
        <v>538</v>
      </c>
    </row>
    <row r="389" spans="2:23" x14ac:dyDescent="0.2">
      <c r="B389" s="1"/>
      <c r="C389" s="1"/>
      <c r="D389" s="4"/>
      <c r="E389" s="11"/>
      <c r="F389" s="16"/>
      <c r="G389" s="11"/>
      <c r="H389" s="4"/>
      <c r="I389" s="11"/>
      <c r="J389" s="16"/>
      <c r="L389" s="13"/>
      <c r="M389" s="13"/>
      <c r="N389" s="16"/>
      <c r="O389" s="16"/>
      <c r="P389" s="2"/>
      <c r="Q389" s="2"/>
      <c r="R389" s="2"/>
      <c r="S389" s="1"/>
      <c r="T389" s="1"/>
      <c r="U389" s="6"/>
    </row>
    <row r="390" spans="2:23" x14ac:dyDescent="0.2">
      <c r="B390" s="1"/>
      <c r="C390" s="1"/>
      <c r="D390" s="4"/>
      <c r="E390" s="11"/>
      <c r="F390" s="16"/>
      <c r="G390" s="11"/>
      <c r="H390" s="4"/>
      <c r="I390" s="11"/>
      <c r="J390" s="16"/>
      <c r="L390" s="13"/>
      <c r="M390" s="13"/>
      <c r="N390" s="16"/>
      <c r="O390" s="16"/>
      <c r="P390" s="2"/>
      <c r="Q390" s="2"/>
      <c r="R390" s="2"/>
      <c r="S390" s="1"/>
      <c r="T390" s="1"/>
      <c r="U390" s="6"/>
      <c r="W390" t="s">
        <v>538</v>
      </c>
    </row>
    <row r="391" spans="2:23" x14ac:dyDescent="0.2">
      <c r="B391" s="1"/>
      <c r="C391" s="1"/>
      <c r="D391" s="4"/>
      <c r="E391" s="11"/>
      <c r="F391" s="16"/>
      <c r="G391" s="11"/>
      <c r="H391" s="4"/>
      <c r="I391" s="11"/>
      <c r="J391" s="16"/>
      <c r="L391" s="13"/>
      <c r="M391" s="13"/>
      <c r="N391" s="16"/>
      <c r="O391" s="16"/>
      <c r="P391" s="2"/>
      <c r="Q391" s="2"/>
      <c r="R391" s="2"/>
      <c r="S391" s="1"/>
      <c r="T391" s="1"/>
      <c r="U391" s="6"/>
    </row>
    <row r="392" spans="2:23" x14ac:dyDescent="0.2">
      <c r="B392" s="1"/>
      <c r="C392" s="1"/>
      <c r="D392" s="4"/>
      <c r="E392" s="11"/>
      <c r="F392" s="16"/>
      <c r="G392" s="11"/>
      <c r="H392" s="4"/>
      <c r="I392" s="11"/>
      <c r="J392" s="16"/>
      <c r="L392" s="13"/>
      <c r="M392" s="13"/>
      <c r="N392" s="16"/>
      <c r="O392" s="16"/>
      <c r="P392" s="2"/>
      <c r="Q392" s="2"/>
      <c r="R392" s="2"/>
      <c r="S392" s="1"/>
      <c r="T392" s="1"/>
      <c r="U392" s="6"/>
      <c r="W392" t="s">
        <v>538</v>
      </c>
    </row>
    <row r="393" spans="2:23" x14ac:dyDescent="0.2">
      <c r="B393" s="1"/>
      <c r="C393" s="1"/>
      <c r="D393" s="4"/>
      <c r="E393" s="11"/>
      <c r="F393" s="16"/>
      <c r="G393" s="11"/>
      <c r="H393" s="4"/>
      <c r="I393" s="11"/>
      <c r="J393" s="16"/>
      <c r="L393" s="13"/>
      <c r="M393" s="13"/>
      <c r="N393" s="16"/>
      <c r="O393" s="16"/>
      <c r="P393" s="2"/>
      <c r="Q393" s="2"/>
      <c r="R393" s="2"/>
      <c r="S393" s="1"/>
      <c r="T393" s="1"/>
      <c r="U393" s="6"/>
    </row>
    <row r="394" spans="2:23" x14ac:dyDescent="0.2">
      <c r="B394" s="1"/>
      <c r="C394" s="1"/>
      <c r="D394" s="4"/>
      <c r="E394" s="11"/>
      <c r="F394" s="16"/>
      <c r="G394" s="11"/>
      <c r="H394" s="4"/>
      <c r="I394" s="11"/>
      <c r="J394" s="16"/>
      <c r="L394" s="13"/>
      <c r="M394" s="13"/>
      <c r="N394" s="16"/>
      <c r="O394" s="16"/>
      <c r="P394" s="2"/>
      <c r="Q394" s="2"/>
      <c r="R394" s="2"/>
      <c r="S394" s="1"/>
      <c r="T394" s="1"/>
      <c r="U394" s="6"/>
      <c r="W394" t="s">
        <v>538</v>
      </c>
    </row>
    <row r="395" spans="2:23" x14ac:dyDescent="0.2">
      <c r="B395" s="1"/>
      <c r="C395" s="1"/>
      <c r="D395" s="4"/>
      <c r="E395" s="11"/>
      <c r="F395" s="16"/>
      <c r="G395" s="11"/>
      <c r="H395" s="4"/>
      <c r="I395" s="11"/>
      <c r="J395" s="16"/>
      <c r="L395" s="13"/>
      <c r="M395" s="13"/>
      <c r="N395" s="16"/>
      <c r="O395" s="16"/>
      <c r="P395" s="2"/>
      <c r="Q395" s="2"/>
      <c r="R395" s="2"/>
      <c r="S395" s="1"/>
      <c r="T395" s="1"/>
      <c r="U395" s="6"/>
    </row>
    <row r="396" spans="2:23" x14ac:dyDescent="0.2">
      <c r="B396" s="1"/>
      <c r="C396" s="1"/>
      <c r="D396" s="4"/>
      <c r="E396" s="11"/>
      <c r="F396" s="16"/>
      <c r="G396" s="11"/>
      <c r="H396" s="4"/>
      <c r="I396" s="11"/>
      <c r="J396" s="16"/>
      <c r="L396" s="13"/>
      <c r="M396" s="13"/>
      <c r="N396" s="16"/>
      <c r="O396" s="16"/>
      <c r="P396" s="2"/>
      <c r="Q396" s="2"/>
      <c r="R396" s="2"/>
      <c r="S396" s="1"/>
      <c r="T396" s="1"/>
      <c r="U396" s="6"/>
      <c r="W396" t="s">
        <v>538</v>
      </c>
    </row>
    <row r="397" spans="2:23" x14ac:dyDescent="0.2">
      <c r="B397" s="1"/>
      <c r="C397" s="1"/>
      <c r="D397" s="4"/>
      <c r="E397" s="11"/>
      <c r="F397" s="16"/>
      <c r="G397" s="11"/>
      <c r="H397" s="4"/>
      <c r="I397" s="11"/>
      <c r="J397" s="16"/>
      <c r="L397" s="13"/>
      <c r="M397" s="13"/>
      <c r="N397" s="16"/>
      <c r="O397" s="16"/>
      <c r="P397" s="2"/>
      <c r="Q397" s="2"/>
      <c r="R397" s="2"/>
      <c r="S397" s="1"/>
      <c r="T397" s="1"/>
      <c r="U397" s="6"/>
    </row>
    <row r="398" spans="2:23" x14ac:dyDescent="0.2">
      <c r="B398" s="1"/>
      <c r="C398" s="1"/>
      <c r="D398" s="4"/>
      <c r="E398" s="11"/>
      <c r="F398" s="16"/>
      <c r="G398" s="11"/>
      <c r="H398" s="4"/>
      <c r="I398" s="11"/>
      <c r="J398" s="16"/>
      <c r="L398" s="13"/>
      <c r="M398" s="13"/>
      <c r="N398" s="16"/>
      <c r="O398" s="16"/>
      <c r="P398" s="1"/>
      <c r="Q398" s="2"/>
      <c r="R398" s="2"/>
      <c r="S398" s="1"/>
      <c r="T398" s="1"/>
      <c r="U398" s="6"/>
      <c r="W398" t="s">
        <v>538</v>
      </c>
    </row>
    <row r="399" spans="2:23" x14ac:dyDescent="0.2">
      <c r="B399" s="1"/>
      <c r="C399" s="1"/>
      <c r="D399" s="4"/>
      <c r="E399" s="11"/>
      <c r="F399" s="16"/>
      <c r="G399" s="11"/>
      <c r="H399" s="4"/>
      <c r="I399" s="11"/>
      <c r="J399" s="16"/>
      <c r="L399" s="13"/>
      <c r="M399" s="13"/>
      <c r="N399" s="16"/>
      <c r="O399" s="16"/>
      <c r="P399" s="2"/>
      <c r="Q399" s="2"/>
      <c r="R399" s="2"/>
      <c r="S399" s="1"/>
      <c r="T399" s="1"/>
      <c r="U399" s="6"/>
    </row>
    <row r="400" spans="2:23" x14ac:dyDescent="0.2">
      <c r="B400" s="1"/>
      <c r="C400" s="1"/>
      <c r="D400" s="4"/>
      <c r="E400" s="11"/>
      <c r="F400" s="16"/>
      <c r="G400" s="11"/>
      <c r="H400" s="4"/>
      <c r="I400" s="11"/>
      <c r="J400" s="16"/>
      <c r="L400" s="13"/>
      <c r="M400" s="13"/>
      <c r="N400" s="16"/>
      <c r="O400" s="16"/>
      <c r="P400" s="1"/>
      <c r="Q400" s="2"/>
      <c r="R400" s="2"/>
      <c r="S400" s="1"/>
      <c r="T400" s="1"/>
      <c r="U400" s="6"/>
      <c r="W400" t="s">
        <v>538</v>
      </c>
    </row>
    <row r="401" spans="2:23" x14ac:dyDescent="0.2">
      <c r="B401" s="1"/>
      <c r="C401" s="1"/>
      <c r="D401" s="4"/>
      <c r="E401" s="11"/>
      <c r="F401" s="16"/>
      <c r="G401" s="11"/>
      <c r="H401" s="4"/>
      <c r="I401" s="11"/>
      <c r="J401" s="16"/>
      <c r="L401" s="13"/>
      <c r="M401" s="13"/>
      <c r="N401" s="16"/>
      <c r="O401" s="16"/>
      <c r="P401" s="2"/>
      <c r="Q401" s="2"/>
      <c r="R401" s="2"/>
      <c r="S401" s="1"/>
      <c r="T401" s="1"/>
      <c r="U401" s="6"/>
    </row>
    <row r="402" spans="2:23" x14ac:dyDescent="0.2">
      <c r="B402" s="1"/>
      <c r="C402" s="1"/>
      <c r="D402" s="4"/>
      <c r="E402" s="11"/>
      <c r="F402" s="16"/>
      <c r="G402" s="11"/>
      <c r="H402" s="4"/>
      <c r="I402" s="11"/>
      <c r="J402" s="16"/>
      <c r="L402" s="13"/>
      <c r="M402" s="13"/>
      <c r="N402" s="16"/>
      <c r="O402" s="16"/>
      <c r="P402" s="1"/>
      <c r="Q402" s="2"/>
      <c r="R402" s="1"/>
      <c r="S402" s="1"/>
      <c r="T402" s="1"/>
      <c r="U402" s="6"/>
      <c r="W402" t="s">
        <v>538</v>
      </c>
    </row>
    <row r="403" spans="2:23" x14ac:dyDescent="0.2">
      <c r="B403" s="1"/>
      <c r="C403" s="1"/>
      <c r="D403" s="4"/>
      <c r="E403" s="11"/>
      <c r="F403" s="16"/>
      <c r="G403" s="11"/>
      <c r="H403" s="4"/>
      <c r="I403" s="11"/>
      <c r="J403" s="16"/>
      <c r="L403" s="13"/>
      <c r="M403" s="13"/>
      <c r="N403" s="16"/>
      <c r="O403" s="16"/>
      <c r="P403" s="2"/>
      <c r="Q403" s="2"/>
      <c r="R403" s="2"/>
      <c r="S403" s="1"/>
      <c r="T403" s="1"/>
      <c r="U403" s="6"/>
    </row>
    <row r="404" spans="2:23" x14ac:dyDescent="0.2">
      <c r="B404" s="1"/>
      <c r="C404" s="1"/>
      <c r="D404" s="4"/>
      <c r="E404" s="11"/>
      <c r="F404" s="16"/>
      <c r="G404" s="11"/>
      <c r="H404" s="4"/>
      <c r="I404" s="11"/>
      <c r="J404" s="16"/>
      <c r="L404" s="13"/>
      <c r="M404" s="13"/>
      <c r="N404" s="16"/>
      <c r="O404" s="16"/>
      <c r="P404" s="2"/>
      <c r="Q404" s="2"/>
      <c r="R404" s="2"/>
      <c r="S404" s="1"/>
      <c r="T404" s="1"/>
      <c r="U404" s="6"/>
      <c r="W404" t="s">
        <v>538</v>
      </c>
    </row>
    <row r="405" spans="2:23" x14ac:dyDescent="0.2">
      <c r="B405" s="1"/>
      <c r="C405" s="1"/>
      <c r="D405" s="4"/>
      <c r="E405" s="11"/>
      <c r="F405" s="16"/>
      <c r="G405" s="11"/>
      <c r="H405" s="4"/>
      <c r="I405" s="11"/>
      <c r="J405" s="16"/>
      <c r="L405" s="13"/>
      <c r="M405" s="13"/>
      <c r="N405" s="16"/>
      <c r="O405" s="16"/>
      <c r="P405" s="2"/>
      <c r="Q405" s="2"/>
      <c r="R405" s="2"/>
      <c r="S405" s="1"/>
      <c r="T405" s="1"/>
      <c r="U405" s="6"/>
    </row>
    <row r="406" spans="2:23" x14ac:dyDescent="0.2">
      <c r="B406" s="1"/>
      <c r="C406" s="1"/>
      <c r="D406" s="4"/>
      <c r="E406" s="11"/>
      <c r="F406" s="16"/>
      <c r="G406" s="11"/>
      <c r="H406" s="4"/>
      <c r="I406" s="11"/>
      <c r="J406" s="16"/>
      <c r="L406" s="13"/>
      <c r="M406" s="13"/>
      <c r="N406" s="16"/>
      <c r="O406" s="16"/>
      <c r="P406" s="2"/>
      <c r="Q406" s="2"/>
      <c r="R406" s="2"/>
      <c r="S406" s="1"/>
      <c r="T406" s="1"/>
      <c r="U406" s="6"/>
      <c r="W406" t="s">
        <v>538</v>
      </c>
    </row>
    <row r="407" spans="2:23" x14ac:dyDescent="0.2">
      <c r="B407" s="1"/>
      <c r="C407" s="1"/>
      <c r="D407" s="4"/>
      <c r="E407" s="11"/>
      <c r="F407" s="16"/>
      <c r="G407" s="11"/>
      <c r="H407" s="4"/>
      <c r="I407" s="11"/>
      <c r="J407" s="16"/>
      <c r="L407" s="13"/>
      <c r="M407" s="13"/>
      <c r="N407" s="16"/>
      <c r="O407" s="16"/>
      <c r="P407" s="2"/>
      <c r="Q407" s="2"/>
      <c r="R407" s="2"/>
      <c r="S407" s="1"/>
      <c r="T407" s="1"/>
      <c r="U407" s="6"/>
    </row>
    <row r="408" spans="2:23" x14ac:dyDescent="0.2">
      <c r="B408" s="1"/>
      <c r="C408" s="1"/>
      <c r="D408" s="4"/>
      <c r="E408" s="11"/>
      <c r="F408" s="16"/>
      <c r="G408" s="11"/>
      <c r="H408" s="4"/>
      <c r="I408" s="11"/>
      <c r="J408" s="16"/>
      <c r="L408" s="13"/>
      <c r="M408" s="13"/>
      <c r="N408" s="16"/>
      <c r="O408" s="16"/>
      <c r="P408" s="2"/>
      <c r="Q408" s="2"/>
      <c r="R408" s="2"/>
      <c r="S408" s="1"/>
      <c r="T408" s="1"/>
      <c r="U408" s="6"/>
      <c r="W408" t="s">
        <v>538</v>
      </c>
    </row>
    <row r="409" spans="2:23" x14ac:dyDescent="0.2">
      <c r="B409" s="1"/>
      <c r="C409" s="1"/>
      <c r="D409" s="4"/>
      <c r="E409" s="11"/>
      <c r="F409" s="16"/>
      <c r="G409" s="11"/>
      <c r="H409" s="4"/>
      <c r="I409" s="11"/>
      <c r="J409" s="16"/>
      <c r="L409" s="13"/>
      <c r="M409" s="13"/>
      <c r="N409" s="16"/>
      <c r="O409" s="16"/>
      <c r="P409" s="2"/>
      <c r="Q409" s="2"/>
      <c r="R409" s="2"/>
      <c r="S409" s="1"/>
      <c r="T409" s="1"/>
      <c r="U409" s="6"/>
    </row>
    <row r="410" spans="2:23" x14ac:dyDescent="0.2">
      <c r="B410" s="1"/>
      <c r="C410" s="1"/>
      <c r="D410" s="4"/>
      <c r="E410" s="11"/>
      <c r="F410" s="16"/>
      <c r="G410" s="11"/>
      <c r="H410" s="4"/>
      <c r="I410" s="11"/>
      <c r="J410" s="16"/>
      <c r="L410" s="13"/>
      <c r="M410" s="13"/>
      <c r="N410" s="16"/>
      <c r="O410" s="16"/>
      <c r="P410" s="2"/>
      <c r="Q410" s="2"/>
      <c r="R410" s="2"/>
      <c r="S410" s="1"/>
      <c r="T410" s="1"/>
      <c r="U410" s="6"/>
      <c r="W410" t="s">
        <v>538</v>
      </c>
    </row>
    <row r="411" spans="2:23" x14ac:dyDescent="0.2">
      <c r="B411" s="1"/>
      <c r="C411" s="1"/>
      <c r="D411" s="4"/>
      <c r="E411" s="11"/>
      <c r="F411" s="16"/>
      <c r="G411" s="11"/>
      <c r="H411" s="4"/>
      <c r="I411" s="11"/>
      <c r="J411" s="16"/>
      <c r="L411" s="13"/>
      <c r="M411" s="13"/>
      <c r="N411" s="16"/>
      <c r="O411" s="16"/>
      <c r="P411" s="1"/>
      <c r="Q411" s="2"/>
      <c r="R411" s="2"/>
      <c r="S411" s="1"/>
      <c r="T411" s="1"/>
      <c r="U411" s="6"/>
    </row>
    <row r="412" spans="2:23" x14ac:dyDescent="0.2">
      <c r="B412" s="1"/>
      <c r="C412" s="1"/>
      <c r="D412" s="4"/>
      <c r="E412" s="11"/>
      <c r="F412" s="16"/>
      <c r="G412" s="11"/>
      <c r="H412" s="4"/>
      <c r="I412" s="11"/>
      <c r="J412" s="16"/>
      <c r="L412" s="13"/>
      <c r="M412" s="13"/>
      <c r="N412" s="16"/>
      <c r="O412" s="16"/>
      <c r="P412" s="1"/>
      <c r="Q412" s="2"/>
      <c r="R412" s="1"/>
      <c r="S412" s="1"/>
      <c r="T412" s="1"/>
      <c r="U412" s="6"/>
      <c r="W412" t="s">
        <v>538</v>
      </c>
    </row>
    <row r="413" spans="2:23" x14ac:dyDescent="0.2">
      <c r="B413" s="1"/>
      <c r="C413" s="1"/>
      <c r="D413" s="4"/>
      <c r="E413" s="11"/>
      <c r="F413" s="16"/>
      <c r="G413" s="11"/>
      <c r="H413" s="4"/>
      <c r="I413" s="11"/>
      <c r="J413" s="16"/>
      <c r="L413" s="13"/>
      <c r="M413" s="13"/>
      <c r="N413" s="16"/>
      <c r="O413" s="16"/>
      <c r="P413" s="2"/>
      <c r="Q413" s="2"/>
      <c r="R413" s="2"/>
      <c r="S413" s="1"/>
      <c r="T413" s="1"/>
      <c r="U413" s="6"/>
    </row>
    <row r="414" spans="2:23" x14ac:dyDescent="0.2">
      <c r="B414" s="1"/>
      <c r="C414" s="1"/>
      <c r="D414" s="4"/>
      <c r="E414" s="11"/>
      <c r="F414" s="16"/>
      <c r="G414" s="11"/>
      <c r="H414" s="4"/>
      <c r="I414" s="11"/>
      <c r="J414" s="16"/>
      <c r="L414" s="13"/>
      <c r="M414" s="13"/>
      <c r="N414" s="16"/>
      <c r="O414" s="16"/>
      <c r="P414" s="1"/>
      <c r="Q414" s="2"/>
      <c r="R414" s="2"/>
      <c r="S414" s="1"/>
      <c r="T414" s="1"/>
      <c r="U414" s="6"/>
      <c r="W414" t="s">
        <v>538</v>
      </c>
    </row>
    <row r="415" spans="2:23" x14ac:dyDescent="0.2">
      <c r="B415" s="1"/>
      <c r="C415" s="1"/>
      <c r="D415" s="4"/>
      <c r="E415" s="11"/>
      <c r="F415" s="16"/>
      <c r="G415" s="11"/>
      <c r="H415" s="4"/>
      <c r="I415" s="11"/>
      <c r="J415" s="16"/>
      <c r="L415" s="13"/>
      <c r="M415" s="13"/>
      <c r="N415" s="16"/>
      <c r="O415" s="16"/>
      <c r="P415" s="2"/>
      <c r="Q415" s="2"/>
      <c r="R415" s="2"/>
      <c r="S415" s="1"/>
      <c r="T415" s="1"/>
      <c r="U415" s="6"/>
    </row>
    <row r="416" spans="2:23" x14ac:dyDescent="0.2">
      <c r="B416" s="1"/>
      <c r="C416" s="1"/>
      <c r="D416" s="4"/>
      <c r="E416" s="11"/>
      <c r="F416" s="16"/>
      <c r="G416" s="11"/>
      <c r="H416" s="4"/>
      <c r="I416" s="11"/>
      <c r="J416" s="16"/>
      <c r="L416" s="13"/>
      <c r="M416" s="13"/>
      <c r="N416" s="16"/>
      <c r="O416" s="16"/>
      <c r="P416" s="2"/>
      <c r="Q416" s="2"/>
      <c r="R416" s="2"/>
      <c r="S416" s="1"/>
      <c r="T416" s="1"/>
      <c r="U416" s="6"/>
      <c r="W416" t="s">
        <v>538</v>
      </c>
    </row>
    <row r="417" spans="2:23" x14ac:dyDescent="0.2">
      <c r="B417" s="1"/>
      <c r="C417" s="1"/>
      <c r="D417" s="4"/>
      <c r="E417" s="11"/>
      <c r="F417" s="16"/>
      <c r="G417" s="11"/>
      <c r="H417" s="4"/>
      <c r="I417" s="11"/>
      <c r="J417" s="16"/>
      <c r="L417" s="13"/>
      <c r="M417" s="13"/>
      <c r="N417" s="16"/>
      <c r="O417" s="16"/>
      <c r="P417" s="2"/>
      <c r="Q417" s="2"/>
      <c r="R417" s="2"/>
      <c r="S417" s="1"/>
      <c r="T417" s="1"/>
      <c r="U417" s="6"/>
    </row>
    <row r="418" spans="2:23" x14ac:dyDescent="0.2">
      <c r="B418" s="1"/>
      <c r="C418" s="1"/>
      <c r="D418" s="4"/>
      <c r="E418" s="11"/>
      <c r="F418" s="16"/>
      <c r="G418" s="11"/>
      <c r="H418" s="4"/>
      <c r="I418" s="11"/>
      <c r="J418" s="16"/>
      <c r="L418" s="13"/>
      <c r="M418" s="13"/>
      <c r="N418" s="16"/>
      <c r="O418" s="16"/>
      <c r="P418" s="2"/>
      <c r="Q418" s="2"/>
      <c r="R418" s="2"/>
      <c r="S418" s="1"/>
      <c r="T418" s="1"/>
      <c r="U418" s="6"/>
      <c r="W418" t="s">
        <v>538</v>
      </c>
    </row>
    <row r="419" spans="2:23" x14ac:dyDescent="0.2">
      <c r="B419" s="1"/>
      <c r="C419" s="1"/>
      <c r="D419" s="4"/>
      <c r="E419" s="11"/>
      <c r="F419" s="16"/>
      <c r="G419" s="11"/>
      <c r="H419" s="4"/>
      <c r="I419" s="11"/>
      <c r="J419" s="16"/>
      <c r="L419" s="13"/>
      <c r="M419" s="13"/>
      <c r="N419" s="16"/>
      <c r="O419" s="16"/>
      <c r="P419" s="2"/>
      <c r="Q419" s="2"/>
      <c r="R419" s="2"/>
      <c r="S419" s="1"/>
      <c r="T419" s="1"/>
      <c r="U419" s="6"/>
    </row>
    <row r="420" spans="2:23" x14ac:dyDescent="0.2">
      <c r="B420" s="1"/>
      <c r="C420" s="1"/>
      <c r="D420" s="4"/>
      <c r="E420" s="11"/>
      <c r="F420" s="16"/>
      <c r="G420" s="11"/>
      <c r="H420" s="4"/>
      <c r="I420" s="11"/>
      <c r="J420" s="16"/>
      <c r="L420" s="13"/>
      <c r="M420" s="13"/>
      <c r="N420" s="16"/>
      <c r="O420" s="16"/>
      <c r="P420" s="2"/>
      <c r="Q420" s="2"/>
      <c r="R420" s="2"/>
      <c r="S420" s="1"/>
      <c r="T420" s="1"/>
      <c r="U420" s="6"/>
      <c r="W420" t="s">
        <v>538</v>
      </c>
    </row>
    <row r="421" spans="2:23" x14ac:dyDescent="0.2">
      <c r="B421" s="1"/>
      <c r="C421" s="1"/>
      <c r="D421" s="4"/>
      <c r="E421" s="11"/>
      <c r="F421" s="16"/>
      <c r="G421" s="11"/>
      <c r="H421" s="4"/>
      <c r="I421" s="11"/>
      <c r="J421" s="16"/>
      <c r="L421" s="13"/>
      <c r="M421" s="13"/>
      <c r="N421" s="16"/>
      <c r="O421" s="16"/>
      <c r="P421" s="2"/>
      <c r="Q421" s="2"/>
      <c r="R421" s="2"/>
      <c r="S421" s="1"/>
      <c r="T421" s="1"/>
      <c r="U421" s="6"/>
    </row>
    <row r="422" spans="2:23" x14ac:dyDescent="0.2">
      <c r="B422" s="1"/>
      <c r="C422" s="1"/>
      <c r="D422" s="4"/>
      <c r="E422" s="11"/>
      <c r="F422" s="16"/>
      <c r="G422" s="11"/>
      <c r="H422" s="4"/>
      <c r="I422" s="11"/>
      <c r="J422" s="16"/>
      <c r="L422" s="13"/>
      <c r="M422" s="13"/>
      <c r="N422" s="16"/>
      <c r="O422" s="16"/>
      <c r="P422" s="2"/>
      <c r="Q422" s="2"/>
      <c r="R422" s="2"/>
      <c r="S422" s="1"/>
      <c r="T422" s="1"/>
      <c r="U422" s="6"/>
      <c r="W422" t="s">
        <v>538</v>
      </c>
    </row>
    <row r="423" spans="2:23" x14ac:dyDescent="0.2">
      <c r="B423" s="1"/>
      <c r="C423" s="1"/>
      <c r="D423" s="4"/>
      <c r="E423" s="11"/>
      <c r="F423" s="16"/>
      <c r="G423" s="11"/>
      <c r="H423" s="4"/>
      <c r="I423" s="11"/>
      <c r="J423" s="16"/>
      <c r="L423" s="13"/>
      <c r="M423" s="13"/>
      <c r="N423" s="16"/>
      <c r="O423" s="16"/>
      <c r="P423" s="1"/>
      <c r="Q423" s="2"/>
      <c r="R423" s="2"/>
      <c r="S423" s="1"/>
      <c r="T423" s="1"/>
      <c r="U423" s="6"/>
    </row>
    <row r="424" spans="2:23" x14ac:dyDescent="0.2">
      <c r="B424" s="1"/>
      <c r="C424" s="1"/>
      <c r="D424" s="4"/>
      <c r="E424" s="11"/>
      <c r="F424" s="16"/>
      <c r="G424" s="11"/>
      <c r="H424" s="4"/>
      <c r="I424" s="11"/>
      <c r="J424" s="16"/>
      <c r="L424" s="13"/>
      <c r="M424" s="13"/>
      <c r="N424" s="16"/>
      <c r="O424" s="16"/>
      <c r="P424" s="2"/>
      <c r="Q424" s="2"/>
      <c r="R424" s="2"/>
      <c r="S424" s="1"/>
      <c r="T424" s="1"/>
      <c r="U424" s="6"/>
      <c r="W424" t="s">
        <v>538</v>
      </c>
    </row>
    <row r="425" spans="2:23" x14ac:dyDescent="0.2">
      <c r="B425" s="1"/>
      <c r="C425" s="1"/>
      <c r="D425" s="4"/>
      <c r="E425" s="11"/>
      <c r="F425" s="16"/>
      <c r="G425" s="11"/>
      <c r="H425" s="4"/>
      <c r="I425" s="11"/>
      <c r="J425" s="16"/>
      <c r="L425" s="13"/>
      <c r="M425" s="13"/>
      <c r="N425" s="16"/>
      <c r="O425" s="16"/>
      <c r="P425" s="2"/>
      <c r="Q425" s="2"/>
      <c r="R425" s="2"/>
      <c r="S425" s="1"/>
      <c r="T425" s="1"/>
      <c r="U425" s="6"/>
    </row>
    <row r="426" spans="2:23" x14ac:dyDescent="0.2">
      <c r="B426" s="1"/>
      <c r="C426" s="1"/>
      <c r="D426" s="4"/>
      <c r="E426" s="11"/>
      <c r="F426" s="16"/>
      <c r="G426" s="11"/>
      <c r="H426" s="4"/>
      <c r="I426" s="11"/>
      <c r="J426" s="16"/>
      <c r="L426" s="13"/>
      <c r="M426" s="13"/>
      <c r="N426" s="16"/>
      <c r="O426" s="16"/>
      <c r="P426" s="2"/>
      <c r="Q426" s="2"/>
      <c r="R426" s="2"/>
      <c r="S426" s="1"/>
      <c r="T426" s="1"/>
      <c r="U426" s="6"/>
      <c r="W426" t="s">
        <v>538</v>
      </c>
    </row>
    <row r="427" spans="2:23" x14ac:dyDescent="0.2">
      <c r="B427" s="1"/>
      <c r="C427" s="1"/>
      <c r="D427" s="4"/>
      <c r="E427" s="11"/>
      <c r="F427" s="16"/>
      <c r="G427" s="11"/>
      <c r="H427" s="4"/>
      <c r="I427" s="11"/>
      <c r="J427" s="16"/>
      <c r="L427" s="13"/>
      <c r="M427" s="13"/>
      <c r="N427" s="16"/>
      <c r="O427" s="16"/>
      <c r="P427" s="2"/>
      <c r="Q427" s="2"/>
      <c r="R427" s="2"/>
      <c r="S427" s="1"/>
      <c r="T427" s="1"/>
      <c r="U427" s="6"/>
    </row>
    <row r="428" spans="2:23" x14ac:dyDescent="0.2">
      <c r="B428" s="1"/>
      <c r="C428" s="1"/>
      <c r="D428" s="4"/>
      <c r="E428" s="11"/>
      <c r="F428" s="16"/>
      <c r="G428" s="11"/>
      <c r="H428" s="4"/>
      <c r="I428" s="11"/>
      <c r="J428" s="16"/>
      <c r="L428" s="13"/>
      <c r="M428" s="13"/>
      <c r="N428" s="16"/>
      <c r="O428" s="16"/>
      <c r="P428" s="1"/>
      <c r="Q428" s="2"/>
      <c r="R428" s="2"/>
      <c r="S428" s="1"/>
      <c r="T428" s="1"/>
      <c r="U428" s="6"/>
      <c r="W428" t="s">
        <v>538</v>
      </c>
    </row>
    <row r="429" spans="2:23" x14ac:dyDescent="0.2">
      <c r="B429" s="1"/>
      <c r="C429" s="1"/>
      <c r="D429" s="4"/>
      <c r="E429" s="11"/>
      <c r="F429" s="16"/>
      <c r="G429" s="11"/>
      <c r="H429" s="4"/>
      <c r="I429" s="11"/>
      <c r="J429" s="16"/>
      <c r="L429" s="13"/>
      <c r="M429" s="13"/>
      <c r="N429" s="16"/>
      <c r="O429" s="16"/>
      <c r="P429" s="2"/>
      <c r="Q429" s="2"/>
      <c r="R429" s="2"/>
      <c r="S429" s="1"/>
      <c r="T429" s="1"/>
      <c r="U429" s="6"/>
    </row>
    <row r="430" spans="2:23" x14ac:dyDescent="0.2">
      <c r="B430" s="1"/>
      <c r="C430" s="1"/>
      <c r="D430" s="4"/>
      <c r="E430" s="11"/>
      <c r="F430" s="16"/>
      <c r="G430" s="11"/>
      <c r="H430" s="4"/>
      <c r="I430" s="11"/>
      <c r="J430" s="16"/>
      <c r="L430" s="13"/>
      <c r="M430" s="13"/>
      <c r="N430" s="16"/>
      <c r="O430" s="16"/>
      <c r="P430" s="2"/>
      <c r="Q430" s="2"/>
      <c r="R430" s="2"/>
      <c r="S430" s="1"/>
      <c r="T430" s="1"/>
      <c r="U430" s="6"/>
      <c r="W430" t="s">
        <v>538</v>
      </c>
    </row>
    <row r="431" spans="2:23" x14ac:dyDescent="0.2">
      <c r="B431" s="1"/>
      <c r="C431" s="1"/>
      <c r="D431" s="4"/>
      <c r="E431" s="11"/>
      <c r="F431" s="16"/>
      <c r="G431" s="11"/>
      <c r="H431" s="4"/>
      <c r="I431" s="11"/>
      <c r="J431" s="16"/>
      <c r="L431" s="13"/>
      <c r="M431" s="13"/>
      <c r="N431" s="16"/>
      <c r="O431" s="16"/>
      <c r="P431" s="2"/>
      <c r="Q431" s="2"/>
      <c r="R431" s="2"/>
      <c r="S431" s="1"/>
      <c r="T431" s="1"/>
      <c r="U431" s="6"/>
    </row>
    <row r="432" spans="2:23" x14ac:dyDescent="0.2">
      <c r="B432" s="1"/>
      <c r="C432" s="1"/>
      <c r="D432" s="4"/>
      <c r="E432" s="11"/>
      <c r="F432" s="16"/>
      <c r="G432" s="11"/>
      <c r="H432" s="4"/>
      <c r="I432" s="11"/>
      <c r="J432" s="16"/>
      <c r="L432" s="13"/>
      <c r="M432" s="13"/>
      <c r="N432" s="16"/>
      <c r="O432" s="16"/>
      <c r="P432" s="2"/>
      <c r="Q432" s="2"/>
      <c r="R432" s="2"/>
      <c r="S432" s="1"/>
      <c r="T432" s="1"/>
      <c r="U432" s="6"/>
      <c r="W432" t="s">
        <v>538</v>
      </c>
    </row>
    <row r="433" spans="2:23" x14ac:dyDescent="0.2">
      <c r="B433" s="1"/>
      <c r="C433" s="1"/>
      <c r="D433" s="4"/>
      <c r="E433" s="11"/>
      <c r="F433" s="16"/>
      <c r="G433" s="11"/>
      <c r="H433" s="4"/>
      <c r="I433" s="11"/>
      <c r="J433" s="16"/>
      <c r="L433" s="13"/>
      <c r="M433" s="13"/>
      <c r="N433" s="16"/>
      <c r="O433" s="16"/>
      <c r="P433" s="2"/>
      <c r="Q433" s="2"/>
      <c r="R433" s="2"/>
      <c r="S433" s="1"/>
      <c r="T433" s="1"/>
      <c r="U433" s="6"/>
    </row>
    <row r="434" spans="2:23" x14ac:dyDescent="0.2">
      <c r="B434" s="1"/>
      <c r="C434" s="1"/>
      <c r="D434" s="4"/>
      <c r="E434" s="11"/>
      <c r="F434" s="16"/>
      <c r="G434" s="11"/>
      <c r="H434" s="4"/>
      <c r="I434" s="11"/>
      <c r="J434" s="16"/>
      <c r="L434" s="13"/>
      <c r="M434" s="13"/>
      <c r="N434" s="16"/>
      <c r="O434" s="16"/>
      <c r="P434" s="2"/>
      <c r="Q434" s="2"/>
      <c r="R434" s="2"/>
      <c r="S434" s="1"/>
      <c r="T434" s="1"/>
      <c r="U434" s="6"/>
      <c r="W434" t="s">
        <v>538</v>
      </c>
    </row>
    <row r="435" spans="2:23" x14ac:dyDescent="0.2">
      <c r="B435" s="1"/>
      <c r="C435" s="1"/>
      <c r="D435" s="4"/>
      <c r="E435" s="11"/>
      <c r="F435" s="16"/>
      <c r="G435" s="11"/>
      <c r="H435" s="4"/>
      <c r="I435" s="11"/>
      <c r="J435" s="16"/>
      <c r="L435" s="13"/>
      <c r="M435" s="13"/>
      <c r="N435" s="16"/>
      <c r="O435" s="16"/>
      <c r="P435" s="2"/>
      <c r="Q435" s="2"/>
      <c r="R435" s="2"/>
      <c r="S435" s="1"/>
      <c r="T435" s="1"/>
      <c r="U435" s="6"/>
    </row>
    <row r="436" spans="2:23" x14ac:dyDescent="0.2">
      <c r="B436" s="1"/>
      <c r="C436" s="1"/>
      <c r="D436" s="4"/>
      <c r="E436" s="11"/>
      <c r="F436" s="16"/>
      <c r="G436" s="11"/>
      <c r="H436" s="4"/>
      <c r="I436" s="11"/>
      <c r="J436" s="16"/>
      <c r="L436" s="13"/>
      <c r="M436" s="13"/>
      <c r="N436" s="16"/>
      <c r="O436" s="16"/>
      <c r="P436" s="2"/>
      <c r="Q436" s="2"/>
      <c r="R436" s="2"/>
      <c r="S436" s="1"/>
      <c r="T436" s="1"/>
      <c r="U436" s="6"/>
      <c r="W436" t="s">
        <v>538</v>
      </c>
    </row>
    <row r="437" spans="2:23" x14ac:dyDescent="0.2">
      <c r="B437" s="1"/>
      <c r="C437" s="1"/>
      <c r="D437" s="4"/>
      <c r="E437" s="11"/>
      <c r="F437" s="16"/>
      <c r="G437" s="11"/>
      <c r="H437" s="4"/>
      <c r="I437" s="11"/>
      <c r="J437" s="16"/>
      <c r="L437" s="13"/>
      <c r="M437" s="13"/>
      <c r="N437" s="16"/>
      <c r="O437" s="16"/>
      <c r="P437" s="2"/>
      <c r="Q437" s="2"/>
      <c r="R437" s="2"/>
      <c r="S437" s="1"/>
      <c r="T437" s="1"/>
      <c r="U437" s="6"/>
    </row>
    <row r="438" spans="2:23" x14ac:dyDescent="0.2">
      <c r="B438" s="1"/>
      <c r="C438" s="1"/>
      <c r="D438" s="4"/>
      <c r="E438" s="11"/>
      <c r="F438" s="16"/>
      <c r="G438" s="11"/>
      <c r="H438" s="4"/>
      <c r="I438" s="11"/>
      <c r="J438" s="16"/>
      <c r="L438" s="13"/>
      <c r="M438" s="13"/>
      <c r="N438" s="16"/>
      <c r="O438" s="16"/>
      <c r="P438" s="2"/>
      <c r="Q438" s="2"/>
      <c r="R438" s="2"/>
      <c r="S438" s="1"/>
      <c r="T438" s="1"/>
      <c r="U438" s="6"/>
      <c r="W438" t="s">
        <v>538</v>
      </c>
    </row>
    <row r="439" spans="2:23" x14ac:dyDescent="0.2">
      <c r="B439" s="1"/>
      <c r="C439" s="1"/>
      <c r="D439" s="4"/>
      <c r="E439" s="11"/>
      <c r="F439" s="16"/>
      <c r="G439" s="11"/>
      <c r="H439" s="4"/>
      <c r="I439" s="11"/>
      <c r="J439" s="16"/>
      <c r="L439" s="13"/>
      <c r="M439" s="13"/>
      <c r="N439" s="16"/>
      <c r="O439" s="16"/>
      <c r="P439" s="2"/>
      <c r="Q439" s="2"/>
      <c r="R439" s="2"/>
      <c r="S439" s="1"/>
      <c r="T439" s="1"/>
      <c r="U439" s="6"/>
    </row>
    <row r="440" spans="2:23" x14ac:dyDescent="0.2">
      <c r="B440" s="1"/>
      <c r="C440" s="1"/>
      <c r="D440" s="4"/>
      <c r="E440" s="11"/>
      <c r="F440" s="16"/>
      <c r="G440" s="11"/>
      <c r="H440" s="4"/>
      <c r="I440" s="11"/>
      <c r="J440" s="16"/>
      <c r="L440" s="13"/>
      <c r="M440" s="13"/>
      <c r="N440" s="16"/>
      <c r="O440" s="16"/>
      <c r="P440" s="2"/>
      <c r="Q440" s="2"/>
      <c r="R440" s="2"/>
      <c r="S440" s="1"/>
      <c r="T440" s="1"/>
      <c r="U440" s="6"/>
      <c r="W440" t="s">
        <v>538</v>
      </c>
    </row>
    <row r="441" spans="2:23" x14ac:dyDescent="0.2">
      <c r="B441" s="1"/>
      <c r="C441" s="1"/>
      <c r="D441" s="4"/>
      <c r="E441" s="11"/>
      <c r="F441" s="16"/>
      <c r="G441" s="11"/>
      <c r="H441" s="4"/>
      <c r="I441" s="11"/>
      <c r="J441" s="16"/>
      <c r="L441" s="13"/>
      <c r="M441" s="13"/>
      <c r="N441" s="16"/>
      <c r="O441" s="16"/>
      <c r="P441" s="2"/>
      <c r="Q441" s="2"/>
      <c r="R441" s="2"/>
      <c r="S441" s="1"/>
      <c r="T441" s="1"/>
      <c r="U441" s="6"/>
    </row>
    <row r="442" spans="2:23" x14ac:dyDescent="0.2">
      <c r="B442" s="1"/>
      <c r="C442" s="1"/>
      <c r="D442" s="4"/>
      <c r="E442" s="11"/>
      <c r="F442" s="16"/>
      <c r="G442" s="11"/>
      <c r="H442" s="4"/>
      <c r="I442" s="11"/>
      <c r="J442" s="16"/>
      <c r="L442" s="13"/>
      <c r="M442" s="13"/>
      <c r="N442" s="16"/>
      <c r="O442" s="16"/>
      <c r="P442" s="2"/>
      <c r="Q442" s="2"/>
      <c r="R442" s="2"/>
      <c r="S442" s="1"/>
      <c r="T442" s="1"/>
      <c r="U442" s="6"/>
      <c r="W442" t="s">
        <v>538</v>
      </c>
    </row>
    <row r="443" spans="2:23" x14ac:dyDescent="0.2">
      <c r="B443" s="1"/>
      <c r="C443" s="1"/>
      <c r="D443" s="4"/>
      <c r="E443" s="11"/>
      <c r="F443" s="16"/>
      <c r="G443" s="11"/>
      <c r="H443" s="4"/>
      <c r="I443" s="11"/>
      <c r="J443" s="16"/>
      <c r="L443" s="13"/>
      <c r="M443" s="13"/>
      <c r="N443" s="16"/>
      <c r="O443" s="16"/>
      <c r="P443" s="2"/>
      <c r="Q443" s="2"/>
      <c r="R443" s="2"/>
      <c r="S443" s="1"/>
      <c r="T443" s="1"/>
      <c r="U443" s="6"/>
    </row>
    <row r="444" spans="2:23" x14ac:dyDescent="0.2">
      <c r="B444" s="1"/>
      <c r="C444" s="1"/>
      <c r="D444" s="4"/>
      <c r="E444" s="11"/>
      <c r="F444" s="16"/>
      <c r="G444" s="11"/>
      <c r="H444" s="4"/>
      <c r="I444" s="11"/>
      <c r="J444" s="16"/>
      <c r="L444" s="13"/>
      <c r="M444" s="13"/>
      <c r="N444" s="16"/>
      <c r="O444" s="16"/>
      <c r="P444" s="2"/>
      <c r="Q444" s="2"/>
      <c r="R444" s="2"/>
      <c r="S444" s="1"/>
      <c r="T444" s="1"/>
      <c r="U444" s="6"/>
      <c r="W444" t="s">
        <v>538</v>
      </c>
    </row>
    <row r="445" spans="2:23" x14ac:dyDescent="0.2">
      <c r="B445" s="1"/>
      <c r="C445" s="1"/>
      <c r="D445" s="4"/>
      <c r="E445" s="11"/>
      <c r="F445" s="16"/>
      <c r="G445" s="11"/>
      <c r="H445" s="4"/>
      <c r="I445" s="11"/>
      <c r="J445" s="16"/>
      <c r="L445" s="13"/>
      <c r="M445" s="13"/>
      <c r="N445" s="16"/>
      <c r="O445" s="16"/>
      <c r="P445" s="1"/>
      <c r="Q445" s="2"/>
      <c r="R445" s="2"/>
      <c r="S445" s="1"/>
      <c r="T445" s="1"/>
      <c r="U445" s="6"/>
    </row>
    <row r="446" spans="2:23" x14ac:dyDescent="0.2">
      <c r="B446" s="1"/>
      <c r="C446" s="1"/>
      <c r="D446" s="4"/>
      <c r="E446" s="11"/>
      <c r="F446" s="16"/>
      <c r="G446" s="11"/>
      <c r="H446" s="4"/>
      <c r="I446" s="11"/>
      <c r="J446" s="16"/>
      <c r="L446" s="13"/>
      <c r="M446" s="13"/>
      <c r="N446" s="16"/>
      <c r="O446" s="16"/>
      <c r="P446" s="2"/>
      <c r="Q446" s="2"/>
      <c r="R446" s="2"/>
      <c r="S446" s="1"/>
      <c r="T446" s="1"/>
      <c r="U446" s="6"/>
      <c r="W446" t="s">
        <v>538</v>
      </c>
    </row>
    <row r="447" spans="2:23" x14ac:dyDescent="0.2">
      <c r="B447" s="1"/>
      <c r="C447" s="1"/>
      <c r="D447" s="4"/>
      <c r="E447" s="11"/>
      <c r="F447" s="16"/>
      <c r="G447" s="11"/>
      <c r="H447" s="4"/>
      <c r="I447" s="11"/>
      <c r="J447" s="16"/>
      <c r="L447" s="13"/>
      <c r="M447" s="13"/>
      <c r="N447" s="16"/>
      <c r="O447" s="16"/>
      <c r="P447" s="2"/>
      <c r="Q447" s="2"/>
      <c r="R447" s="2"/>
      <c r="S447" s="1"/>
      <c r="T447" s="1"/>
      <c r="U447" s="6"/>
    </row>
    <row r="448" spans="2:23" x14ac:dyDescent="0.2">
      <c r="B448" s="1"/>
      <c r="C448" s="1"/>
      <c r="D448" s="4"/>
      <c r="E448" s="11"/>
      <c r="F448" s="16"/>
      <c r="G448" s="11"/>
      <c r="H448" s="4"/>
      <c r="I448" s="11"/>
      <c r="J448" s="16"/>
      <c r="L448" s="13"/>
      <c r="M448" s="13"/>
      <c r="N448" s="16"/>
      <c r="O448" s="16"/>
      <c r="P448" s="2"/>
      <c r="Q448" s="2"/>
      <c r="R448" s="2"/>
      <c r="S448" s="1"/>
      <c r="T448" s="1"/>
      <c r="U448" s="6"/>
      <c r="W448" t="s">
        <v>538</v>
      </c>
    </row>
    <row r="449" spans="2:23" x14ac:dyDescent="0.2">
      <c r="B449" s="1"/>
      <c r="C449" s="1"/>
      <c r="D449" s="4"/>
      <c r="E449" s="11"/>
      <c r="F449" s="16"/>
      <c r="G449" s="11"/>
      <c r="H449" s="4"/>
      <c r="I449" s="11"/>
      <c r="J449" s="16"/>
      <c r="L449" s="13"/>
      <c r="M449" s="13"/>
      <c r="N449" s="16"/>
      <c r="O449" s="16"/>
      <c r="P449" s="2"/>
      <c r="Q449" s="2"/>
      <c r="R449" s="2"/>
      <c r="S449" s="1"/>
      <c r="T449" s="1"/>
      <c r="U449" s="6"/>
    </row>
    <row r="450" spans="2:23" x14ac:dyDescent="0.2">
      <c r="B450" s="1"/>
      <c r="C450" s="1"/>
      <c r="D450" s="4"/>
      <c r="E450" s="11"/>
      <c r="F450" s="16"/>
      <c r="G450" s="11"/>
      <c r="H450" s="4"/>
      <c r="I450" s="11"/>
      <c r="J450" s="16"/>
      <c r="L450" s="13"/>
      <c r="M450" s="13"/>
      <c r="N450" s="16"/>
      <c r="O450" s="16"/>
      <c r="P450" s="2"/>
      <c r="Q450" s="2"/>
      <c r="R450" s="2"/>
      <c r="S450" s="1"/>
      <c r="T450" s="1"/>
      <c r="U450" s="6"/>
      <c r="W450" t="s">
        <v>538</v>
      </c>
    </row>
    <row r="451" spans="2:23" x14ac:dyDescent="0.2">
      <c r="B451" s="1"/>
      <c r="C451" s="1"/>
      <c r="D451" s="4"/>
      <c r="E451" s="11"/>
      <c r="F451" s="16"/>
      <c r="G451" s="11"/>
      <c r="H451" s="4"/>
      <c r="I451" s="11"/>
      <c r="J451" s="16"/>
      <c r="L451" s="13"/>
      <c r="M451" s="13"/>
      <c r="N451" s="16"/>
      <c r="O451" s="16"/>
      <c r="P451" s="2"/>
      <c r="Q451" s="2"/>
      <c r="R451" s="2"/>
      <c r="S451" s="1"/>
      <c r="T451" s="1"/>
      <c r="U451" s="6"/>
    </row>
    <row r="452" spans="2:23" x14ac:dyDescent="0.2">
      <c r="B452" s="1"/>
      <c r="C452" s="1"/>
      <c r="D452" s="4"/>
      <c r="E452" s="11"/>
      <c r="F452" s="16"/>
      <c r="G452" s="11"/>
      <c r="H452" s="4"/>
      <c r="I452" s="11"/>
      <c r="J452" s="16"/>
      <c r="L452" s="13"/>
      <c r="M452" s="13"/>
      <c r="N452" s="16"/>
      <c r="O452" s="16"/>
      <c r="P452" s="2"/>
      <c r="Q452" s="2"/>
      <c r="R452" s="2"/>
      <c r="S452" s="1"/>
      <c r="T452" s="1"/>
      <c r="U452" s="6"/>
      <c r="W452" t="s">
        <v>538</v>
      </c>
    </row>
    <row r="453" spans="2:23" x14ac:dyDescent="0.2">
      <c r="B453" s="1"/>
      <c r="C453" s="1"/>
      <c r="D453" s="4"/>
      <c r="E453" s="11"/>
      <c r="F453" s="16"/>
      <c r="G453" s="11"/>
      <c r="H453" s="4"/>
      <c r="I453" s="11"/>
      <c r="J453" s="16"/>
      <c r="L453" s="13"/>
      <c r="M453" s="13"/>
      <c r="N453" s="16"/>
      <c r="O453" s="16"/>
      <c r="P453" s="1"/>
      <c r="Q453" s="2"/>
      <c r="R453" s="2"/>
      <c r="S453" s="1"/>
      <c r="T453" s="1"/>
      <c r="U453" s="6"/>
    </row>
    <row r="454" spans="2:23" x14ac:dyDescent="0.2">
      <c r="B454" s="1"/>
      <c r="C454" s="1"/>
      <c r="D454" s="4"/>
      <c r="E454" s="11"/>
      <c r="F454" s="16"/>
      <c r="G454" s="11"/>
      <c r="H454" s="4"/>
      <c r="I454" s="11"/>
      <c r="J454" s="16"/>
      <c r="L454" s="13"/>
      <c r="M454" s="13"/>
      <c r="N454" s="16"/>
      <c r="O454" s="16"/>
      <c r="P454" s="2"/>
      <c r="Q454" s="2"/>
      <c r="R454" s="2"/>
      <c r="S454" s="1"/>
      <c r="T454" s="1"/>
      <c r="U454" s="6"/>
      <c r="W454" t="s">
        <v>538</v>
      </c>
    </row>
    <row r="455" spans="2:23" x14ac:dyDescent="0.2">
      <c r="B455" s="1"/>
      <c r="C455" s="1"/>
      <c r="D455" s="4"/>
      <c r="E455" s="11"/>
      <c r="F455" s="16"/>
      <c r="G455" s="11"/>
      <c r="H455" s="4"/>
      <c r="I455" s="11"/>
      <c r="J455" s="16"/>
      <c r="L455" s="13"/>
      <c r="M455" s="13"/>
      <c r="N455" s="16"/>
      <c r="O455" s="16"/>
      <c r="P455" s="2"/>
      <c r="Q455" s="2"/>
      <c r="R455" s="2"/>
      <c r="S455" s="1"/>
      <c r="T455" s="1"/>
      <c r="U455" s="6"/>
    </row>
    <row r="456" spans="2:23" x14ac:dyDescent="0.2">
      <c r="B456" s="1"/>
      <c r="C456" s="1"/>
      <c r="D456" s="4"/>
      <c r="E456" s="11"/>
      <c r="F456" s="16"/>
      <c r="G456" s="11"/>
      <c r="H456" s="4"/>
      <c r="I456" s="11"/>
      <c r="J456" s="16"/>
      <c r="L456" s="13"/>
      <c r="M456" s="13"/>
      <c r="N456" s="16"/>
      <c r="O456" s="16"/>
      <c r="P456" s="2"/>
      <c r="Q456" s="2"/>
      <c r="R456" s="2"/>
      <c r="S456" s="1"/>
      <c r="T456" s="1"/>
      <c r="U456" s="6"/>
      <c r="W456" t="s">
        <v>538</v>
      </c>
    </row>
    <row r="457" spans="2:23" x14ac:dyDescent="0.2">
      <c r="B457" s="1"/>
      <c r="C457" s="1"/>
      <c r="D457" s="4"/>
      <c r="E457" s="11"/>
      <c r="F457" s="16"/>
      <c r="G457" s="11"/>
      <c r="H457" s="4"/>
      <c r="I457" s="11"/>
      <c r="J457" s="16"/>
      <c r="L457" s="13"/>
      <c r="M457" s="13"/>
      <c r="N457" s="16"/>
      <c r="O457" s="16"/>
      <c r="P457" s="2"/>
      <c r="Q457" s="2"/>
      <c r="R457" s="2"/>
      <c r="S457" s="1"/>
      <c r="T457" s="1"/>
      <c r="U457" s="6"/>
    </row>
    <row r="458" spans="2:23" x14ac:dyDescent="0.2">
      <c r="B458" s="1"/>
      <c r="C458" s="1"/>
      <c r="D458" s="4"/>
      <c r="E458" s="11"/>
      <c r="F458" s="16"/>
      <c r="G458" s="11"/>
      <c r="H458" s="4"/>
      <c r="I458" s="11"/>
      <c r="J458" s="16"/>
      <c r="L458" s="13"/>
      <c r="M458" s="13"/>
      <c r="N458" s="16"/>
      <c r="O458" s="16"/>
      <c r="P458" s="2"/>
      <c r="Q458" s="2"/>
      <c r="R458" s="2"/>
      <c r="S458" s="1"/>
      <c r="T458" s="1"/>
      <c r="U458" s="6"/>
      <c r="W458" t="s">
        <v>538</v>
      </c>
    </row>
    <row r="459" spans="2:23" x14ac:dyDescent="0.2">
      <c r="B459" s="1"/>
      <c r="C459" s="1"/>
      <c r="D459" s="4"/>
      <c r="E459" s="11"/>
      <c r="F459" s="16"/>
      <c r="G459" s="11"/>
      <c r="H459" s="4"/>
      <c r="I459" s="11"/>
      <c r="J459" s="16"/>
      <c r="L459" s="13"/>
      <c r="M459" s="13"/>
      <c r="N459" s="16"/>
      <c r="O459" s="16"/>
      <c r="P459" s="2"/>
      <c r="Q459" s="2"/>
      <c r="R459" s="2"/>
      <c r="S459" s="1"/>
      <c r="T459" s="1"/>
      <c r="U459" s="6"/>
    </row>
    <row r="460" spans="2:23" x14ac:dyDescent="0.2">
      <c r="B460" s="1"/>
      <c r="C460" s="1"/>
      <c r="D460" s="4"/>
      <c r="E460" s="11"/>
      <c r="F460" s="16"/>
      <c r="G460" s="11"/>
      <c r="H460" s="4"/>
      <c r="I460" s="11"/>
      <c r="J460" s="16"/>
      <c r="L460" s="13"/>
      <c r="M460" s="13"/>
      <c r="N460" s="16"/>
      <c r="O460" s="16"/>
      <c r="P460" s="1"/>
      <c r="Q460" s="2"/>
      <c r="R460" s="2"/>
      <c r="S460" s="1"/>
      <c r="T460" s="1"/>
      <c r="U460" s="6"/>
      <c r="W460" t="s">
        <v>538</v>
      </c>
    </row>
    <row r="461" spans="2:23" x14ac:dyDescent="0.2">
      <c r="B461" s="1"/>
      <c r="C461" s="1"/>
      <c r="D461" s="4"/>
      <c r="E461" s="11"/>
      <c r="F461" s="16"/>
      <c r="G461" s="11"/>
      <c r="H461" s="4"/>
      <c r="I461" s="11"/>
      <c r="J461" s="16"/>
      <c r="L461" s="13"/>
      <c r="M461" s="13"/>
      <c r="N461" s="16"/>
      <c r="O461" s="16"/>
      <c r="P461" s="2"/>
      <c r="Q461" s="2"/>
      <c r="R461" s="2"/>
      <c r="S461" s="1"/>
      <c r="T461" s="1"/>
      <c r="U461" s="6"/>
    </row>
    <row r="462" spans="2:23" x14ac:dyDescent="0.2">
      <c r="B462" s="1"/>
      <c r="C462" s="1"/>
      <c r="D462" s="4"/>
      <c r="E462" s="11"/>
      <c r="F462" s="16"/>
      <c r="G462" s="11"/>
      <c r="H462" s="4"/>
      <c r="I462" s="11"/>
      <c r="J462" s="16"/>
      <c r="L462" s="13"/>
      <c r="M462" s="13"/>
      <c r="N462" s="16"/>
      <c r="O462" s="16"/>
      <c r="P462" s="2"/>
      <c r="Q462" s="2"/>
      <c r="R462" s="2"/>
      <c r="S462" s="1"/>
      <c r="T462" s="1"/>
      <c r="U462" s="6"/>
      <c r="W462" t="s">
        <v>538</v>
      </c>
    </row>
    <row r="463" spans="2:23" x14ac:dyDescent="0.2">
      <c r="B463" s="1"/>
      <c r="C463" s="1"/>
      <c r="D463" s="4"/>
      <c r="E463" s="11"/>
      <c r="F463" s="16"/>
      <c r="G463" s="11"/>
      <c r="H463" s="4"/>
      <c r="I463" s="11"/>
      <c r="J463" s="16"/>
      <c r="L463" s="13"/>
      <c r="M463" s="13"/>
      <c r="N463" s="16"/>
      <c r="O463" s="16"/>
      <c r="P463" s="1"/>
      <c r="Q463" s="2"/>
      <c r="R463" s="2"/>
      <c r="S463" s="1"/>
      <c r="T463" s="1"/>
      <c r="U463" s="6"/>
    </row>
    <row r="464" spans="2:23" x14ac:dyDescent="0.2">
      <c r="B464" s="1"/>
      <c r="C464" s="1"/>
      <c r="D464" s="4"/>
      <c r="E464" s="11"/>
      <c r="F464" s="16"/>
      <c r="G464" s="11"/>
      <c r="H464" s="4"/>
      <c r="I464" s="11"/>
      <c r="J464" s="16"/>
      <c r="L464" s="13"/>
      <c r="M464" s="13"/>
      <c r="N464" s="16"/>
      <c r="O464" s="16"/>
      <c r="P464" s="1"/>
      <c r="Q464" s="2"/>
      <c r="R464" s="2"/>
      <c r="S464" s="1"/>
      <c r="T464" s="1"/>
      <c r="U464" s="6"/>
      <c r="W464" t="s">
        <v>538</v>
      </c>
    </row>
    <row r="465" spans="2:23" x14ac:dyDescent="0.2">
      <c r="B465" s="1"/>
      <c r="C465" s="1"/>
      <c r="D465" s="4"/>
      <c r="E465" s="11"/>
      <c r="F465" s="16"/>
      <c r="G465" s="11"/>
      <c r="H465" s="4"/>
      <c r="I465" s="11"/>
      <c r="J465" s="16"/>
      <c r="L465" s="13"/>
      <c r="M465" s="13"/>
      <c r="N465" s="16"/>
      <c r="O465" s="16"/>
      <c r="P465" s="2"/>
      <c r="Q465" s="2"/>
      <c r="R465" s="2"/>
      <c r="S465" s="1"/>
      <c r="T465" s="1"/>
      <c r="U465" s="6"/>
      <c r="W465" t="s">
        <v>538</v>
      </c>
    </row>
    <row r="466" spans="2:23" x14ac:dyDescent="0.2">
      <c r="B466" s="1"/>
      <c r="C466" s="1"/>
      <c r="D466" s="4"/>
      <c r="E466" s="11"/>
      <c r="F466" s="16"/>
      <c r="G466" s="11"/>
      <c r="H466" s="4"/>
      <c r="I466" s="11"/>
      <c r="J466" s="16"/>
      <c r="L466" s="13"/>
      <c r="M466" s="13"/>
      <c r="N466" s="16"/>
      <c r="O466" s="16"/>
      <c r="P466" s="1"/>
      <c r="Q466" s="1"/>
      <c r="R466" s="1"/>
      <c r="S466" s="1"/>
      <c r="T466" s="1"/>
      <c r="U466" s="6"/>
    </row>
    <row r="467" spans="2:23" x14ac:dyDescent="0.2">
      <c r="B467" s="1"/>
      <c r="C467" s="1"/>
      <c r="D467" s="4"/>
      <c r="E467" s="11"/>
      <c r="F467" s="16"/>
      <c r="G467" s="11"/>
      <c r="H467" s="4"/>
      <c r="I467" s="11"/>
      <c r="J467" s="16"/>
      <c r="L467" s="13"/>
      <c r="M467" s="13"/>
      <c r="N467" s="16"/>
      <c r="O467" s="16"/>
      <c r="P467" s="2"/>
      <c r="Q467" s="2"/>
      <c r="R467" s="2"/>
      <c r="S467" s="1"/>
      <c r="T467" s="1"/>
      <c r="U467" s="6"/>
      <c r="W467" t="s">
        <v>538</v>
      </c>
    </row>
    <row r="468" spans="2:23" x14ac:dyDescent="0.2">
      <c r="B468" s="1"/>
      <c r="C468" s="1"/>
      <c r="D468" s="4"/>
      <c r="E468" s="11"/>
      <c r="F468" s="16"/>
      <c r="G468" s="11"/>
      <c r="H468" s="4"/>
      <c r="I468" s="11"/>
      <c r="J468" s="16"/>
      <c r="L468" s="13"/>
      <c r="M468" s="13"/>
      <c r="N468" s="16"/>
      <c r="O468" s="16"/>
      <c r="P468" s="1"/>
      <c r="Q468" s="2"/>
      <c r="R468" s="2"/>
      <c r="S468" s="1"/>
      <c r="T468" s="1"/>
      <c r="U468" s="6"/>
    </row>
    <row r="469" spans="2:23" x14ac:dyDescent="0.2">
      <c r="B469" s="1"/>
      <c r="C469" s="1"/>
      <c r="D469" s="4"/>
      <c r="E469" s="11"/>
      <c r="F469" s="16"/>
      <c r="G469" s="11"/>
      <c r="H469" s="4"/>
      <c r="I469" s="11"/>
      <c r="J469" s="16"/>
      <c r="L469" s="13"/>
      <c r="M469" s="13"/>
      <c r="N469" s="16"/>
      <c r="O469" s="16"/>
      <c r="P469" s="2"/>
      <c r="Q469" s="2"/>
      <c r="R469" s="2"/>
      <c r="S469" s="1"/>
      <c r="T469" s="1"/>
      <c r="U469" s="6"/>
      <c r="W469" t="s">
        <v>538</v>
      </c>
    </row>
    <row r="470" spans="2:23" x14ac:dyDescent="0.2">
      <c r="B470" s="1"/>
      <c r="C470" s="1"/>
      <c r="D470" s="4"/>
      <c r="E470" s="11"/>
      <c r="F470" s="16"/>
      <c r="G470" s="11"/>
      <c r="H470" s="4"/>
      <c r="I470" s="11"/>
      <c r="J470" s="16"/>
      <c r="L470" s="13"/>
      <c r="M470" s="13"/>
      <c r="N470" s="16"/>
      <c r="O470" s="16"/>
      <c r="P470" s="1"/>
      <c r="Q470" s="2"/>
      <c r="R470" s="2"/>
      <c r="S470" s="1"/>
      <c r="T470" s="1"/>
      <c r="U470" s="6"/>
    </row>
    <row r="471" spans="2:23" x14ac:dyDescent="0.2">
      <c r="B471" s="1"/>
      <c r="C471" s="1"/>
      <c r="D471" s="4"/>
      <c r="E471" s="11"/>
      <c r="F471" s="16"/>
      <c r="G471" s="11"/>
      <c r="H471" s="4"/>
      <c r="I471" s="11"/>
      <c r="J471" s="16"/>
      <c r="L471" s="13"/>
      <c r="M471" s="13"/>
      <c r="N471" s="16"/>
      <c r="O471" s="16"/>
      <c r="P471" s="2"/>
      <c r="Q471" s="2"/>
      <c r="R471" s="2"/>
      <c r="S471" s="1"/>
      <c r="T471" s="1"/>
      <c r="U471" s="6"/>
      <c r="W471" t="s">
        <v>538</v>
      </c>
    </row>
    <row r="472" spans="2:23" x14ac:dyDescent="0.2">
      <c r="B472" s="1"/>
      <c r="C472" s="1"/>
      <c r="D472" s="4"/>
      <c r="E472" s="11"/>
      <c r="F472" s="16"/>
      <c r="G472" s="11"/>
      <c r="H472" s="4"/>
      <c r="I472" s="11"/>
      <c r="J472" s="16"/>
      <c r="L472" s="13"/>
      <c r="M472" s="13"/>
      <c r="N472" s="16"/>
      <c r="O472" s="16"/>
      <c r="P472" s="2"/>
      <c r="Q472" s="2"/>
      <c r="R472" s="2"/>
      <c r="S472" s="1"/>
      <c r="T472" s="1"/>
      <c r="U472" s="6"/>
    </row>
    <row r="473" spans="2:23" x14ac:dyDescent="0.2">
      <c r="B473" s="1"/>
      <c r="C473" s="1"/>
      <c r="D473" s="4"/>
      <c r="E473" s="11"/>
      <c r="F473" s="16"/>
      <c r="G473" s="11"/>
      <c r="H473" s="4"/>
      <c r="I473" s="11"/>
      <c r="J473" s="16"/>
      <c r="L473" s="13"/>
      <c r="M473" s="13"/>
      <c r="N473" s="16"/>
      <c r="O473" s="16"/>
      <c r="P473" s="1"/>
      <c r="Q473" s="2"/>
      <c r="R473" s="2"/>
      <c r="S473" s="1"/>
      <c r="T473" s="1"/>
      <c r="U473" s="6"/>
      <c r="W473" t="s">
        <v>538</v>
      </c>
    </row>
    <row r="474" spans="2:23" x14ac:dyDescent="0.2">
      <c r="B474" s="1"/>
      <c r="C474" s="1"/>
      <c r="D474" s="4"/>
      <c r="E474" s="11"/>
      <c r="F474" s="16"/>
      <c r="G474" s="11"/>
      <c r="H474" s="4"/>
      <c r="I474" s="11"/>
      <c r="J474" s="16"/>
      <c r="L474" s="13"/>
      <c r="M474" s="13"/>
      <c r="N474" s="16"/>
      <c r="O474" s="16"/>
      <c r="P474" s="2"/>
      <c r="Q474" s="2"/>
      <c r="R474" s="2"/>
      <c r="S474" s="1"/>
      <c r="T474" s="1"/>
      <c r="U474" s="6"/>
    </row>
    <row r="475" spans="2:23" x14ac:dyDescent="0.2">
      <c r="B475" s="1"/>
      <c r="C475" s="1"/>
      <c r="D475" s="4"/>
      <c r="E475" s="11"/>
      <c r="F475" s="16"/>
      <c r="G475" s="11"/>
      <c r="H475" s="4"/>
      <c r="I475" s="11"/>
      <c r="J475" s="16"/>
      <c r="L475" s="13"/>
      <c r="M475" s="13"/>
      <c r="N475" s="16"/>
      <c r="O475" s="16"/>
      <c r="P475" s="2"/>
      <c r="Q475" s="2"/>
      <c r="R475" s="2"/>
      <c r="S475" s="1"/>
      <c r="T475" s="1"/>
      <c r="U475" s="6"/>
      <c r="W475" t="s">
        <v>538</v>
      </c>
    </row>
    <row r="476" spans="2:23" x14ac:dyDescent="0.2">
      <c r="B476" s="1"/>
      <c r="C476" s="1"/>
      <c r="D476" s="4"/>
      <c r="E476" s="11"/>
      <c r="F476" s="16"/>
      <c r="G476" s="11"/>
      <c r="H476" s="4"/>
      <c r="I476" s="11"/>
      <c r="J476" s="16"/>
      <c r="L476" s="13"/>
      <c r="M476" s="13"/>
      <c r="N476" s="16"/>
      <c r="O476" s="16"/>
      <c r="P476" s="2"/>
      <c r="Q476" s="2"/>
      <c r="R476" s="2"/>
      <c r="S476" s="1"/>
      <c r="T476" s="1"/>
      <c r="U476" s="6"/>
    </row>
    <row r="477" spans="2:23" x14ac:dyDescent="0.2">
      <c r="B477" s="1"/>
      <c r="C477" s="1"/>
      <c r="D477" s="4"/>
      <c r="E477" s="11"/>
      <c r="F477" s="16"/>
      <c r="G477" s="11"/>
      <c r="H477" s="4"/>
      <c r="I477" s="11"/>
      <c r="J477" s="16"/>
      <c r="L477" s="13"/>
      <c r="M477" s="13"/>
      <c r="N477" s="16"/>
      <c r="O477" s="16"/>
      <c r="P477" s="2"/>
      <c r="Q477" s="2"/>
      <c r="R477" s="2"/>
      <c r="S477" s="1"/>
      <c r="T477" s="1"/>
      <c r="U477" s="6"/>
      <c r="W477" t="s">
        <v>538</v>
      </c>
    </row>
    <row r="478" spans="2:23" x14ac:dyDescent="0.2">
      <c r="B478" s="1"/>
      <c r="C478" s="1"/>
      <c r="D478" s="4"/>
      <c r="E478" s="11"/>
      <c r="F478" s="16"/>
      <c r="G478" s="11"/>
      <c r="H478" s="4"/>
      <c r="I478" s="11"/>
      <c r="J478" s="16"/>
      <c r="L478" s="13"/>
      <c r="M478" s="13"/>
      <c r="N478" s="16"/>
      <c r="O478" s="16"/>
      <c r="P478" s="2"/>
      <c r="Q478" s="2"/>
      <c r="R478" s="2"/>
      <c r="S478" s="1"/>
      <c r="T478" s="1"/>
      <c r="U478" s="6"/>
    </row>
    <row r="479" spans="2:23" x14ac:dyDescent="0.2">
      <c r="B479" s="1"/>
      <c r="C479" s="1"/>
      <c r="D479" s="4"/>
      <c r="E479" s="11"/>
      <c r="F479" s="16"/>
      <c r="G479" s="11"/>
      <c r="H479" s="4"/>
      <c r="I479" s="11"/>
      <c r="J479" s="16"/>
      <c r="L479" s="13"/>
      <c r="M479" s="13"/>
      <c r="N479" s="16"/>
      <c r="O479" s="16"/>
      <c r="P479" s="1"/>
      <c r="Q479" s="2"/>
      <c r="R479" s="2"/>
      <c r="S479" s="1"/>
      <c r="T479" s="1"/>
      <c r="U479" s="6"/>
      <c r="W479" t="s">
        <v>538</v>
      </c>
    </row>
    <row r="480" spans="2:23" x14ac:dyDescent="0.2">
      <c r="B480" s="1"/>
      <c r="C480" s="1"/>
      <c r="D480" s="4"/>
      <c r="E480" s="11"/>
      <c r="F480" s="16"/>
      <c r="G480" s="11"/>
      <c r="H480" s="4"/>
      <c r="I480" s="11"/>
      <c r="J480" s="16"/>
      <c r="L480" s="13"/>
      <c r="M480" s="13"/>
      <c r="N480" s="16"/>
      <c r="O480" s="16"/>
      <c r="P480" s="2"/>
      <c r="Q480" s="2"/>
      <c r="R480" s="2"/>
      <c r="S480" s="1"/>
      <c r="T480" s="1"/>
      <c r="U480" s="6"/>
    </row>
    <row r="481" spans="2:23" x14ac:dyDescent="0.2">
      <c r="B481" s="1"/>
      <c r="C481" s="1"/>
      <c r="D481" s="4"/>
      <c r="E481" s="11"/>
      <c r="F481" s="16"/>
      <c r="G481" s="11"/>
      <c r="H481" s="4"/>
      <c r="I481" s="11"/>
      <c r="J481" s="16"/>
      <c r="L481" s="13"/>
      <c r="M481" s="13"/>
      <c r="N481" s="16"/>
      <c r="O481" s="16"/>
      <c r="P481" s="2"/>
      <c r="Q481" s="2"/>
      <c r="R481" s="2"/>
      <c r="S481" s="1"/>
      <c r="T481" s="1"/>
      <c r="U481" s="6"/>
      <c r="W481" t="s">
        <v>538</v>
      </c>
    </row>
    <row r="482" spans="2:23" x14ac:dyDescent="0.2">
      <c r="B482" s="1"/>
      <c r="C482" s="1"/>
      <c r="D482" s="4"/>
      <c r="E482" s="11"/>
      <c r="F482" s="16"/>
      <c r="G482" s="11"/>
      <c r="H482" s="4"/>
      <c r="I482" s="11"/>
      <c r="J482" s="16"/>
      <c r="L482" s="13"/>
      <c r="M482" s="13"/>
      <c r="N482" s="16"/>
      <c r="O482" s="16"/>
      <c r="P482" s="2"/>
      <c r="Q482" s="2"/>
      <c r="R482" s="2"/>
      <c r="S482" s="1"/>
      <c r="T482" s="1"/>
      <c r="U482" s="6"/>
    </row>
    <row r="483" spans="2:23" x14ac:dyDescent="0.2">
      <c r="B483" s="1"/>
      <c r="C483" s="1"/>
      <c r="D483" s="4"/>
      <c r="E483" s="11"/>
      <c r="F483" s="16"/>
      <c r="G483" s="11"/>
      <c r="H483" s="4"/>
      <c r="I483" s="11"/>
      <c r="J483" s="16"/>
      <c r="L483" s="13"/>
      <c r="M483" s="13"/>
      <c r="N483" s="16"/>
      <c r="O483" s="16"/>
      <c r="P483" s="2"/>
      <c r="Q483" s="2"/>
      <c r="R483" s="2"/>
      <c r="S483" s="1"/>
      <c r="T483" s="1"/>
      <c r="U483" s="6"/>
      <c r="W483" t="s">
        <v>538</v>
      </c>
    </row>
    <row r="484" spans="2:23" x14ac:dyDescent="0.2">
      <c r="B484" s="1"/>
      <c r="C484" s="1"/>
      <c r="D484" s="4"/>
      <c r="E484" s="11"/>
      <c r="F484" s="16"/>
      <c r="G484" s="11"/>
      <c r="H484" s="4"/>
      <c r="I484" s="11"/>
      <c r="J484" s="16"/>
      <c r="L484" s="13"/>
      <c r="M484" s="13"/>
      <c r="N484" s="16"/>
      <c r="O484" s="16"/>
      <c r="P484" s="2"/>
      <c r="Q484" s="2"/>
      <c r="R484" s="2"/>
      <c r="S484" s="1"/>
      <c r="T484" s="1"/>
      <c r="U484" s="6"/>
    </row>
    <row r="485" spans="2:23" x14ac:dyDescent="0.2">
      <c r="B485" s="1"/>
      <c r="C485" s="1"/>
      <c r="D485" s="4"/>
      <c r="E485" s="11"/>
      <c r="F485" s="16"/>
      <c r="G485" s="11"/>
      <c r="H485" s="4"/>
      <c r="I485" s="11"/>
      <c r="J485" s="16"/>
      <c r="L485" s="13"/>
      <c r="M485" s="13"/>
      <c r="N485" s="16"/>
      <c r="O485" s="16"/>
      <c r="P485" s="2"/>
      <c r="Q485" s="2"/>
      <c r="R485" s="2"/>
      <c r="S485" s="1"/>
      <c r="T485" s="1"/>
      <c r="U485" s="6"/>
      <c r="W485" t="s">
        <v>538</v>
      </c>
    </row>
    <row r="486" spans="2:23" x14ac:dyDescent="0.2">
      <c r="B486" s="1"/>
      <c r="C486" s="1"/>
      <c r="D486" s="4"/>
      <c r="E486" s="11"/>
      <c r="F486" s="16"/>
      <c r="G486" s="11"/>
      <c r="H486" s="4"/>
      <c r="I486" s="11"/>
      <c r="J486" s="16"/>
      <c r="L486" s="13"/>
      <c r="M486" s="13"/>
      <c r="N486" s="16"/>
      <c r="O486" s="16"/>
      <c r="P486" s="2"/>
      <c r="Q486" s="2"/>
      <c r="R486" s="2"/>
      <c r="S486" s="1"/>
      <c r="T486" s="1"/>
      <c r="U486" s="6"/>
    </row>
    <row r="487" spans="2:23" x14ac:dyDescent="0.2">
      <c r="B487" s="1"/>
      <c r="C487" s="1"/>
      <c r="D487" s="4"/>
      <c r="E487" s="11"/>
      <c r="F487" s="16"/>
      <c r="G487" s="11"/>
      <c r="H487" s="4"/>
      <c r="I487" s="11"/>
      <c r="J487" s="16"/>
      <c r="L487" s="13"/>
      <c r="M487" s="13"/>
      <c r="N487" s="16"/>
      <c r="O487" s="16"/>
      <c r="P487" s="2"/>
      <c r="Q487" s="2"/>
      <c r="R487" s="2"/>
      <c r="S487" s="1"/>
      <c r="T487" s="1"/>
      <c r="U487" s="6"/>
      <c r="W487" t="s">
        <v>538</v>
      </c>
    </row>
    <row r="488" spans="2:23" x14ac:dyDescent="0.2">
      <c r="B488" s="1"/>
      <c r="C488" s="1"/>
      <c r="D488" s="4"/>
      <c r="E488" s="11"/>
      <c r="F488" s="16"/>
      <c r="G488" s="11"/>
      <c r="H488" s="4"/>
      <c r="I488" s="11"/>
      <c r="J488" s="16"/>
      <c r="L488" s="13"/>
      <c r="M488" s="13"/>
      <c r="N488" s="16"/>
      <c r="O488" s="16"/>
      <c r="P488" s="2"/>
      <c r="Q488" s="2"/>
      <c r="R488" s="2"/>
      <c r="S488" s="1"/>
      <c r="T488" s="1"/>
      <c r="U488" s="6"/>
    </row>
    <row r="489" spans="2:23" x14ac:dyDescent="0.2">
      <c r="B489" s="1"/>
      <c r="C489" s="1"/>
      <c r="D489" s="4"/>
      <c r="E489" s="11"/>
      <c r="F489" s="16"/>
      <c r="G489" s="11"/>
      <c r="H489" s="4"/>
      <c r="I489" s="11"/>
      <c r="J489" s="16"/>
      <c r="L489" s="13"/>
      <c r="M489" s="13"/>
      <c r="N489" s="16"/>
      <c r="O489" s="16"/>
      <c r="P489" s="2"/>
      <c r="Q489" s="2"/>
      <c r="R489" s="2"/>
      <c r="S489" s="1"/>
      <c r="T489" s="1"/>
      <c r="U489" s="6"/>
      <c r="W489" t="s">
        <v>538</v>
      </c>
    </row>
    <row r="490" spans="2:23" x14ac:dyDescent="0.2">
      <c r="B490" s="1"/>
      <c r="C490" s="1"/>
      <c r="D490" s="4"/>
      <c r="E490" s="11"/>
      <c r="F490" s="16"/>
      <c r="G490" s="11"/>
      <c r="H490" s="4"/>
      <c r="I490" s="11"/>
      <c r="J490" s="16"/>
      <c r="L490" s="13"/>
      <c r="M490" s="13"/>
      <c r="N490" s="16"/>
      <c r="O490" s="16"/>
      <c r="P490" s="2"/>
      <c r="Q490" s="2"/>
      <c r="R490" s="2"/>
      <c r="S490" s="1"/>
      <c r="T490" s="1"/>
      <c r="U490" s="6"/>
    </row>
    <row r="491" spans="2:23" x14ac:dyDescent="0.2">
      <c r="B491" s="1"/>
      <c r="C491" s="1"/>
      <c r="D491" s="4"/>
      <c r="E491" s="11"/>
      <c r="F491" s="16"/>
      <c r="G491" s="11"/>
      <c r="H491" s="4"/>
      <c r="I491" s="11"/>
      <c r="J491" s="16"/>
      <c r="L491" s="13"/>
      <c r="M491" s="13"/>
      <c r="N491" s="16"/>
      <c r="O491" s="16"/>
      <c r="P491" s="1"/>
      <c r="Q491" s="2"/>
      <c r="R491" s="2"/>
      <c r="S491" s="1"/>
      <c r="T491" s="1"/>
      <c r="U491" s="6"/>
      <c r="W491" t="s">
        <v>538</v>
      </c>
    </row>
    <row r="492" spans="2:23" x14ac:dyDescent="0.2">
      <c r="B492" s="1"/>
      <c r="C492" s="1"/>
      <c r="D492" s="4"/>
      <c r="E492" s="11"/>
      <c r="F492" s="16"/>
      <c r="G492" s="11"/>
      <c r="H492" s="4"/>
      <c r="I492" s="11"/>
      <c r="J492" s="16"/>
      <c r="L492" s="13"/>
      <c r="M492" s="13"/>
      <c r="N492" s="16"/>
      <c r="O492" s="16"/>
      <c r="P492" s="2"/>
      <c r="Q492" s="2"/>
      <c r="R492" s="2"/>
      <c r="S492" s="1"/>
      <c r="T492" s="1"/>
      <c r="U492" s="6"/>
    </row>
    <row r="493" spans="2:23" x14ac:dyDescent="0.2">
      <c r="B493" s="1"/>
      <c r="C493" s="1"/>
      <c r="D493" s="4"/>
      <c r="E493" s="11"/>
      <c r="F493" s="16"/>
      <c r="G493" s="11"/>
      <c r="H493" s="4"/>
      <c r="I493" s="11"/>
      <c r="J493" s="16"/>
      <c r="L493" s="13"/>
      <c r="M493" s="13"/>
      <c r="N493" s="16"/>
      <c r="O493" s="16"/>
      <c r="P493" s="2"/>
      <c r="Q493" s="2"/>
      <c r="R493" s="2"/>
      <c r="S493" s="1"/>
      <c r="T493" s="1"/>
      <c r="U493" s="6"/>
      <c r="W493" t="s">
        <v>538</v>
      </c>
    </row>
    <row r="494" spans="2:23" x14ac:dyDescent="0.2">
      <c r="B494" s="1"/>
      <c r="C494" s="1"/>
      <c r="D494" s="4"/>
      <c r="E494" s="11"/>
      <c r="F494" s="16"/>
      <c r="G494" s="11"/>
      <c r="H494" s="4"/>
      <c r="I494" s="11"/>
      <c r="J494" s="16"/>
      <c r="L494" s="13"/>
      <c r="M494" s="13"/>
      <c r="N494" s="16"/>
      <c r="O494" s="16"/>
      <c r="P494" s="2"/>
      <c r="Q494" s="2"/>
      <c r="R494" s="2"/>
      <c r="S494" s="1"/>
      <c r="T494" s="1"/>
      <c r="U494" s="6"/>
    </row>
    <row r="495" spans="2:23" x14ac:dyDescent="0.2">
      <c r="B495" s="1"/>
      <c r="C495" s="1"/>
      <c r="D495" s="4"/>
      <c r="E495" s="11"/>
      <c r="F495" s="16"/>
      <c r="G495" s="11"/>
      <c r="H495" s="4"/>
      <c r="I495" s="11"/>
      <c r="J495" s="16"/>
      <c r="L495" s="13"/>
      <c r="M495" s="13"/>
      <c r="N495" s="16"/>
      <c r="O495" s="16"/>
      <c r="P495" s="2"/>
      <c r="Q495" s="2"/>
      <c r="R495" s="2"/>
      <c r="S495" s="1"/>
      <c r="T495" s="1"/>
      <c r="U495" s="6"/>
      <c r="W495" t="s">
        <v>538</v>
      </c>
    </row>
    <row r="496" spans="2:23" x14ac:dyDescent="0.2">
      <c r="B496" s="1"/>
      <c r="C496" s="1"/>
      <c r="D496" s="4"/>
      <c r="E496" s="11"/>
      <c r="F496" s="16"/>
      <c r="G496" s="11"/>
      <c r="H496" s="4"/>
      <c r="I496" s="11"/>
      <c r="J496" s="16"/>
      <c r="L496" s="13"/>
      <c r="M496" s="13"/>
      <c r="N496" s="16"/>
      <c r="O496" s="16"/>
      <c r="P496" s="2"/>
      <c r="Q496" s="2"/>
      <c r="R496" s="2"/>
      <c r="S496" s="1"/>
      <c r="T496" s="1"/>
      <c r="U496" s="6"/>
    </row>
    <row r="497" spans="2:23" x14ac:dyDescent="0.2">
      <c r="B497" s="1"/>
      <c r="C497" s="1"/>
      <c r="D497" s="4"/>
      <c r="E497" s="11"/>
      <c r="F497" s="16"/>
      <c r="G497" s="11"/>
      <c r="H497" s="4"/>
      <c r="I497" s="11"/>
      <c r="J497" s="16"/>
      <c r="L497" s="13"/>
      <c r="M497" s="13"/>
      <c r="N497" s="16"/>
      <c r="O497" s="16"/>
      <c r="P497" s="2"/>
      <c r="Q497" s="2"/>
      <c r="R497" s="2"/>
      <c r="S497" s="1"/>
      <c r="T497" s="1"/>
      <c r="U497" s="6"/>
      <c r="W497" t="s">
        <v>538</v>
      </c>
    </row>
    <row r="498" spans="2:23" x14ac:dyDescent="0.2">
      <c r="B498" s="1"/>
      <c r="C498" s="1"/>
      <c r="D498" s="4"/>
      <c r="E498" s="11"/>
      <c r="F498" s="16"/>
      <c r="G498" s="11"/>
      <c r="H498" s="4"/>
      <c r="I498" s="11"/>
      <c r="J498" s="16"/>
      <c r="L498" s="13"/>
      <c r="M498" s="13"/>
      <c r="N498" s="16"/>
      <c r="O498" s="16"/>
      <c r="P498" s="2"/>
      <c r="Q498" s="2"/>
      <c r="R498" s="2"/>
      <c r="S498" s="1"/>
      <c r="T498" s="1"/>
      <c r="U498" s="6"/>
    </row>
    <row r="499" spans="2:23" x14ac:dyDescent="0.2">
      <c r="B499" s="1"/>
      <c r="C499" s="1"/>
      <c r="D499" s="4"/>
      <c r="E499" s="11"/>
      <c r="F499" s="16"/>
      <c r="G499" s="11"/>
      <c r="H499" s="4"/>
      <c r="I499" s="11"/>
      <c r="J499" s="16"/>
      <c r="L499" s="13"/>
      <c r="M499" s="13"/>
      <c r="N499" s="16"/>
      <c r="O499" s="16"/>
      <c r="P499" s="2"/>
      <c r="Q499" s="2"/>
      <c r="R499" s="2"/>
      <c r="S499" s="1"/>
      <c r="T499" s="1"/>
      <c r="U499" s="6"/>
      <c r="W499" t="s">
        <v>538</v>
      </c>
    </row>
    <row r="500" spans="2:23" x14ac:dyDescent="0.2">
      <c r="B500" s="1"/>
      <c r="C500" s="1"/>
      <c r="D500" s="4"/>
      <c r="E500" s="11"/>
      <c r="F500" s="16"/>
      <c r="G500" s="11"/>
      <c r="H500" s="4"/>
      <c r="I500" s="11"/>
      <c r="J500" s="16"/>
      <c r="L500" s="13"/>
      <c r="M500" s="13"/>
      <c r="N500" s="16"/>
      <c r="O500" s="16"/>
      <c r="P500" s="2"/>
      <c r="Q500" s="2"/>
      <c r="R500" s="2"/>
      <c r="S500" s="1"/>
      <c r="T500" s="1"/>
      <c r="U500" s="6"/>
    </row>
    <row r="501" spans="2:23" x14ac:dyDescent="0.2">
      <c r="B501" s="1"/>
      <c r="C501" s="1"/>
      <c r="D501" s="4"/>
      <c r="E501" s="11"/>
      <c r="F501" s="16"/>
      <c r="G501" s="11"/>
      <c r="H501" s="4"/>
      <c r="I501" s="11"/>
      <c r="J501" s="16"/>
      <c r="L501" s="13"/>
      <c r="M501" s="13"/>
      <c r="N501" s="16"/>
      <c r="O501" s="16"/>
      <c r="P501" s="2"/>
      <c r="Q501" s="2"/>
      <c r="R501" s="2"/>
      <c r="S501" s="1"/>
      <c r="T501" s="1"/>
      <c r="U501" s="6"/>
      <c r="W501" t="s">
        <v>538</v>
      </c>
    </row>
    <row r="502" spans="2:23" x14ac:dyDescent="0.2">
      <c r="B502" s="1"/>
      <c r="C502" s="1"/>
      <c r="D502" s="4"/>
      <c r="E502" s="11"/>
      <c r="F502" s="16"/>
      <c r="G502" s="11"/>
      <c r="H502" s="4"/>
      <c r="I502" s="11"/>
      <c r="J502" s="16"/>
      <c r="L502" s="13"/>
      <c r="M502" s="13"/>
      <c r="N502" s="16"/>
      <c r="O502" s="16"/>
      <c r="P502" s="1"/>
      <c r="Q502" s="2"/>
      <c r="R502" s="2"/>
      <c r="S502" s="1"/>
      <c r="T502" s="1"/>
      <c r="U502" s="6"/>
    </row>
    <row r="503" spans="2:23" x14ac:dyDescent="0.2">
      <c r="B503" s="1"/>
      <c r="C503" s="1"/>
      <c r="D503" s="4"/>
      <c r="E503" s="11"/>
      <c r="F503" s="16"/>
      <c r="G503" s="11"/>
      <c r="H503" s="4"/>
      <c r="I503" s="11"/>
      <c r="J503" s="16"/>
      <c r="L503" s="13"/>
      <c r="M503" s="13"/>
      <c r="N503" s="16"/>
      <c r="O503" s="16"/>
      <c r="P503" s="2"/>
      <c r="Q503" s="2"/>
      <c r="R503" s="2"/>
      <c r="S503" s="1"/>
      <c r="T503" s="1"/>
      <c r="U503" s="6"/>
      <c r="W503" t="s">
        <v>538</v>
      </c>
    </row>
    <row r="504" spans="2:23" x14ac:dyDescent="0.2">
      <c r="B504" s="1"/>
      <c r="C504" s="1"/>
      <c r="D504" s="4"/>
      <c r="E504" s="11"/>
      <c r="F504" s="16"/>
      <c r="G504" s="11"/>
      <c r="H504" s="4"/>
      <c r="I504" s="11"/>
      <c r="J504" s="16"/>
      <c r="L504" s="13"/>
      <c r="M504" s="13"/>
      <c r="N504" s="16"/>
      <c r="O504" s="16"/>
      <c r="P504" s="2"/>
      <c r="Q504" s="2"/>
      <c r="R504" s="2"/>
      <c r="S504" s="1"/>
      <c r="T504" s="1"/>
      <c r="U504" s="6"/>
    </row>
    <row r="505" spans="2:23" x14ac:dyDescent="0.2">
      <c r="B505" s="1"/>
      <c r="C505" s="1"/>
      <c r="D505" s="4"/>
      <c r="E505" s="11"/>
      <c r="F505" s="16"/>
      <c r="G505" s="11"/>
      <c r="H505" s="4"/>
      <c r="I505" s="11"/>
      <c r="J505" s="16"/>
      <c r="L505" s="13"/>
      <c r="M505" s="13"/>
      <c r="N505" s="16"/>
      <c r="O505" s="16"/>
      <c r="P505" s="2"/>
      <c r="Q505" s="2"/>
      <c r="R505" s="2"/>
      <c r="S505" s="1"/>
      <c r="T505" s="1"/>
      <c r="U505" s="6"/>
      <c r="W505" t="s">
        <v>538</v>
      </c>
    </row>
    <row r="506" spans="2:23" x14ac:dyDescent="0.2">
      <c r="B506" s="1"/>
      <c r="C506" s="1"/>
      <c r="D506" s="4"/>
      <c r="E506" s="11"/>
      <c r="F506" s="16"/>
      <c r="G506" s="11"/>
      <c r="H506" s="4"/>
      <c r="I506" s="11"/>
      <c r="J506" s="16"/>
      <c r="L506" s="13"/>
      <c r="M506" s="13"/>
      <c r="N506" s="16"/>
      <c r="O506" s="16"/>
      <c r="P506" s="2"/>
      <c r="Q506" s="2"/>
      <c r="R506" s="2"/>
      <c r="S506" s="1"/>
      <c r="T506" s="1"/>
      <c r="U506" s="6"/>
    </row>
    <row r="507" spans="2:23" x14ac:dyDescent="0.2">
      <c r="B507" s="1"/>
      <c r="C507" s="1"/>
      <c r="D507" s="4"/>
      <c r="E507" s="11"/>
      <c r="F507" s="16"/>
      <c r="G507" s="11"/>
      <c r="H507" s="4"/>
      <c r="I507" s="11"/>
      <c r="J507" s="16"/>
      <c r="L507" s="13"/>
      <c r="M507" s="13"/>
      <c r="N507" s="16"/>
      <c r="O507" s="16"/>
      <c r="P507" s="2"/>
      <c r="Q507" s="2"/>
      <c r="R507" s="2"/>
      <c r="S507" s="1"/>
      <c r="T507" s="1"/>
      <c r="U507" s="6"/>
      <c r="W507" t="s">
        <v>538</v>
      </c>
    </row>
    <row r="508" spans="2:23" x14ac:dyDescent="0.2">
      <c r="B508" s="1"/>
      <c r="C508" s="1"/>
      <c r="D508" s="4"/>
      <c r="E508" s="11"/>
      <c r="F508" s="16"/>
      <c r="G508" s="11"/>
      <c r="H508" s="4"/>
      <c r="I508" s="11"/>
      <c r="J508" s="16"/>
      <c r="L508" s="13"/>
      <c r="M508" s="13"/>
      <c r="N508" s="16"/>
      <c r="O508" s="16"/>
      <c r="P508" s="2"/>
      <c r="Q508" s="2"/>
      <c r="R508" s="2"/>
      <c r="S508" s="1"/>
      <c r="T508" s="1"/>
      <c r="U508" s="6"/>
    </row>
    <row r="509" spans="2:23" x14ac:dyDescent="0.2">
      <c r="B509" s="1"/>
      <c r="C509" s="1"/>
      <c r="D509" s="4"/>
      <c r="E509" s="11"/>
      <c r="F509" s="16"/>
      <c r="G509" s="11"/>
      <c r="H509" s="4"/>
      <c r="I509" s="11"/>
      <c r="J509" s="16"/>
      <c r="L509" s="13"/>
      <c r="M509" s="13"/>
      <c r="N509" s="16"/>
      <c r="O509" s="16"/>
      <c r="P509" s="2"/>
      <c r="Q509" s="2"/>
      <c r="R509" s="2"/>
      <c r="S509" s="1"/>
      <c r="T509" s="1"/>
      <c r="U509" s="6"/>
      <c r="W509" t="s">
        <v>538</v>
      </c>
    </row>
    <row r="510" spans="2:23" x14ac:dyDescent="0.2">
      <c r="B510" s="1"/>
      <c r="C510" s="1"/>
      <c r="D510" s="4"/>
      <c r="E510" s="11"/>
      <c r="F510" s="16"/>
      <c r="G510" s="11"/>
      <c r="H510" s="4"/>
      <c r="I510" s="11"/>
      <c r="J510" s="16"/>
      <c r="L510" s="13"/>
      <c r="M510" s="13"/>
      <c r="N510" s="16"/>
      <c r="O510" s="16"/>
      <c r="P510" s="2"/>
      <c r="Q510" s="2"/>
      <c r="R510" s="2"/>
      <c r="S510" s="1"/>
      <c r="T510" s="1"/>
      <c r="U510" s="6"/>
    </row>
    <row r="511" spans="2:23" x14ac:dyDescent="0.2">
      <c r="B511" s="1"/>
      <c r="C511" s="1"/>
      <c r="D511" s="4"/>
      <c r="E511" s="11"/>
      <c r="F511" s="16"/>
      <c r="G511" s="11"/>
      <c r="H511" s="4"/>
      <c r="I511" s="11"/>
      <c r="J511" s="16"/>
      <c r="L511" s="13"/>
      <c r="M511" s="13"/>
      <c r="N511" s="16"/>
      <c r="O511" s="16"/>
      <c r="P511" s="2"/>
      <c r="Q511" s="2"/>
      <c r="R511" s="2"/>
      <c r="S511" s="1"/>
      <c r="T511" s="1"/>
      <c r="U511" s="6"/>
      <c r="W511" t="s">
        <v>538</v>
      </c>
    </row>
    <row r="512" spans="2:23" x14ac:dyDescent="0.2">
      <c r="B512" s="1"/>
      <c r="C512" s="1"/>
      <c r="D512" s="4"/>
      <c r="E512" s="11"/>
      <c r="F512" s="16"/>
      <c r="G512" s="11"/>
      <c r="H512" s="4"/>
      <c r="I512" s="11"/>
      <c r="J512" s="16"/>
      <c r="L512" s="13"/>
      <c r="M512" s="13"/>
      <c r="N512" s="16"/>
      <c r="O512" s="16"/>
      <c r="P512" s="2"/>
      <c r="Q512" s="2"/>
      <c r="R512" s="2"/>
      <c r="S512" s="1"/>
      <c r="T512" s="1"/>
      <c r="U512" s="6"/>
    </row>
    <row r="513" spans="2:23" x14ac:dyDescent="0.2">
      <c r="B513" s="1"/>
      <c r="C513" s="1"/>
      <c r="D513" s="4"/>
      <c r="E513" s="11"/>
      <c r="F513" s="16"/>
      <c r="G513" s="11"/>
      <c r="H513" s="4"/>
      <c r="I513" s="11"/>
      <c r="J513" s="16"/>
      <c r="L513" s="13"/>
      <c r="M513" s="13"/>
      <c r="N513" s="16"/>
      <c r="O513" s="16"/>
      <c r="P513" s="2"/>
      <c r="Q513" s="2"/>
      <c r="R513" s="2"/>
      <c r="S513" s="1"/>
      <c r="T513" s="1"/>
      <c r="U513" s="6"/>
      <c r="W513" t="s">
        <v>538</v>
      </c>
    </row>
    <row r="514" spans="2:23" x14ac:dyDescent="0.2">
      <c r="B514" s="1"/>
      <c r="C514" s="1"/>
      <c r="D514" s="4"/>
      <c r="E514" s="11"/>
      <c r="F514" s="16"/>
      <c r="G514" s="11"/>
      <c r="H514" s="4"/>
      <c r="I514" s="11"/>
      <c r="J514" s="16"/>
      <c r="L514" s="13"/>
      <c r="M514" s="13"/>
      <c r="N514" s="16"/>
      <c r="O514" s="16"/>
      <c r="P514" s="1"/>
      <c r="Q514" s="2"/>
      <c r="R514" s="2"/>
      <c r="S514" s="1"/>
      <c r="T514" s="1"/>
      <c r="U514" s="6"/>
    </row>
    <row r="515" spans="2:23" x14ac:dyDescent="0.2">
      <c r="B515" s="1"/>
      <c r="C515" s="1"/>
      <c r="D515" s="4"/>
      <c r="E515" s="11"/>
      <c r="F515" s="16"/>
      <c r="G515" s="11"/>
      <c r="H515" s="4"/>
      <c r="I515" s="11"/>
      <c r="J515" s="16"/>
      <c r="L515" s="13"/>
      <c r="M515" s="13"/>
      <c r="N515" s="16"/>
      <c r="O515" s="16"/>
      <c r="P515" s="1"/>
      <c r="Q515" s="2"/>
      <c r="R515" s="2"/>
      <c r="S515" s="1"/>
      <c r="T515" s="1"/>
      <c r="U515" s="6"/>
      <c r="W515" t="s">
        <v>538</v>
      </c>
    </row>
    <row r="516" spans="2:23" x14ac:dyDescent="0.2">
      <c r="B516" s="1"/>
      <c r="C516" s="1"/>
      <c r="D516" s="4"/>
      <c r="E516" s="11"/>
      <c r="F516" s="16"/>
      <c r="G516" s="11"/>
      <c r="H516" s="4"/>
      <c r="I516" s="11"/>
      <c r="J516" s="16"/>
      <c r="L516" s="13"/>
      <c r="M516" s="13"/>
      <c r="N516" s="16"/>
      <c r="O516" s="16"/>
      <c r="P516" s="1"/>
      <c r="Q516" s="2"/>
      <c r="R516" s="2"/>
      <c r="S516" s="1"/>
      <c r="T516" s="1"/>
      <c r="U516" s="6"/>
    </row>
    <row r="517" spans="2:23" x14ac:dyDescent="0.2">
      <c r="B517" s="1"/>
      <c r="C517" s="1"/>
      <c r="D517" s="4"/>
      <c r="E517" s="11"/>
      <c r="F517" s="16"/>
      <c r="G517" s="11"/>
      <c r="H517" s="4"/>
      <c r="I517" s="11"/>
      <c r="J517" s="16"/>
      <c r="L517" s="13"/>
      <c r="M517" s="13"/>
      <c r="N517" s="16"/>
      <c r="O517" s="16"/>
      <c r="P517" s="1"/>
      <c r="Q517" s="2"/>
      <c r="R517" s="2"/>
      <c r="S517" s="1"/>
      <c r="T517" s="1"/>
      <c r="U517" s="6"/>
      <c r="W517" t="s">
        <v>538</v>
      </c>
    </row>
    <row r="518" spans="2:23" x14ac:dyDescent="0.2">
      <c r="B518" s="1"/>
      <c r="C518" s="1"/>
      <c r="D518" s="4"/>
      <c r="E518" s="11"/>
      <c r="F518" s="16"/>
      <c r="G518" s="11"/>
      <c r="H518" s="4"/>
      <c r="I518" s="11"/>
      <c r="J518" s="16"/>
      <c r="L518" s="13"/>
      <c r="M518" s="13"/>
      <c r="N518" s="16"/>
      <c r="O518" s="16"/>
      <c r="P518" s="1"/>
      <c r="Q518" s="2"/>
      <c r="R518" s="2"/>
      <c r="S518" s="1"/>
      <c r="T518" s="1"/>
      <c r="U518" s="6"/>
    </row>
    <row r="519" spans="2:23" x14ac:dyDescent="0.2">
      <c r="B519" s="1"/>
      <c r="C519" s="1"/>
      <c r="D519" s="4"/>
      <c r="E519" s="11"/>
      <c r="F519" s="16"/>
      <c r="G519" s="11"/>
      <c r="H519" s="4"/>
      <c r="I519" s="11"/>
      <c r="J519" s="16"/>
      <c r="L519" s="13"/>
      <c r="M519" s="13"/>
      <c r="N519" s="16"/>
      <c r="O519" s="16"/>
      <c r="P519" s="1"/>
      <c r="Q519" s="1"/>
      <c r="R519" s="1"/>
      <c r="S519" s="1"/>
      <c r="T519" s="1"/>
      <c r="U519" s="6"/>
      <c r="W519" t="s">
        <v>538</v>
      </c>
    </row>
    <row r="520" spans="2:23" x14ac:dyDescent="0.2">
      <c r="B520" s="1"/>
      <c r="C520" s="1"/>
      <c r="D520" s="4"/>
      <c r="E520" s="11"/>
      <c r="F520" s="16"/>
      <c r="G520" s="11"/>
      <c r="H520" s="4"/>
      <c r="I520" s="11"/>
      <c r="J520" s="16"/>
      <c r="L520" s="13"/>
      <c r="M520" s="13"/>
      <c r="N520" s="16"/>
      <c r="O520" s="16"/>
      <c r="P520" s="2"/>
      <c r="Q520" s="2"/>
      <c r="R520" s="2"/>
      <c r="S520" s="1"/>
      <c r="T520" s="1"/>
      <c r="U520" s="6"/>
    </row>
    <row r="521" spans="2:23" x14ac:dyDescent="0.2">
      <c r="B521" s="1"/>
      <c r="C521" s="1"/>
      <c r="D521" s="4"/>
      <c r="E521" s="11"/>
      <c r="F521" s="16"/>
      <c r="G521" s="11"/>
      <c r="H521" s="4"/>
      <c r="I521" s="11"/>
      <c r="J521" s="16"/>
      <c r="L521" s="13"/>
      <c r="M521" s="13"/>
      <c r="N521" s="16"/>
      <c r="O521" s="16"/>
      <c r="P521" s="2"/>
      <c r="Q521" s="2"/>
      <c r="R521" s="2"/>
      <c r="S521" s="1"/>
      <c r="T521" s="1"/>
      <c r="U521" s="6"/>
      <c r="W521" t="s">
        <v>538</v>
      </c>
    </row>
    <row r="522" spans="2:23" x14ac:dyDescent="0.2">
      <c r="B522" s="1"/>
      <c r="C522" s="1"/>
      <c r="D522" s="4"/>
      <c r="E522" s="11"/>
      <c r="F522" s="16"/>
      <c r="G522" s="11"/>
      <c r="H522" s="4"/>
      <c r="I522" s="11"/>
      <c r="J522" s="16"/>
      <c r="L522" s="13"/>
      <c r="M522" s="13"/>
      <c r="N522" s="16"/>
      <c r="O522" s="16"/>
      <c r="P522" s="2"/>
      <c r="Q522" s="2"/>
      <c r="R522" s="2"/>
      <c r="S522" s="1"/>
      <c r="T522" s="1"/>
      <c r="U522" s="6"/>
    </row>
    <row r="523" spans="2:23" x14ac:dyDescent="0.2">
      <c r="B523" s="1"/>
      <c r="C523" s="1"/>
      <c r="D523" s="4"/>
      <c r="E523" s="11"/>
      <c r="F523" s="16"/>
      <c r="G523" s="11"/>
      <c r="H523" s="4"/>
      <c r="I523" s="11"/>
      <c r="J523" s="16"/>
      <c r="L523" s="13"/>
      <c r="M523" s="13"/>
      <c r="N523" s="16"/>
      <c r="O523" s="16"/>
      <c r="P523" s="2"/>
      <c r="Q523" s="2"/>
      <c r="R523" s="2"/>
      <c r="S523" s="1"/>
      <c r="T523" s="1"/>
      <c r="U523" s="6"/>
      <c r="W523" t="s">
        <v>538</v>
      </c>
    </row>
    <row r="524" spans="2:23" x14ac:dyDescent="0.2">
      <c r="B524" s="1"/>
      <c r="C524" s="1"/>
      <c r="D524" s="4"/>
      <c r="E524" s="11"/>
      <c r="F524" s="16"/>
      <c r="G524" s="11"/>
      <c r="H524" s="4"/>
      <c r="I524" s="11"/>
      <c r="J524" s="16"/>
      <c r="L524" s="13"/>
      <c r="M524" s="13"/>
      <c r="N524" s="16"/>
      <c r="O524" s="16"/>
      <c r="P524" s="2"/>
      <c r="Q524" s="2"/>
      <c r="R524" s="2"/>
      <c r="S524" s="1"/>
      <c r="T524" s="1"/>
      <c r="U524" s="6"/>
    </row>
    <row r="525" spans="2:23" x14ac:dyDescent="0.2">
      <c r="B525" s="1"/>
      <c r="C525" s="1"/>
      <c r="D525" s="4"/>
      <c r="E525" s="11"/>
      <c r="F525" s="16"/>
      <c r="G525" s="11"/>
      <c r="H525" s="4"/>
      <c r="I525" s="11"/>
      <c r="J525" s="16"/>
      <c r="L525" s="13"/>
      <c r="M525" s="13"/>
      <c r="N525" s="16"/>
      <c r="O525" s="16"/>
      <c r="P525" s="2"/>
      <c r="Q525" s="2"/>
      <c r="R525" s="2"/>
      <c r="S525" s="1"/>
      <c r="T525" s="1"/>
      <c r="U525" s="6"/>
      <c r="W525" t="s">
        <v>538</v>
      </c>
    </row>
    <row r="526" spans="2:23" x14ac:dyDescent="0.2">
      <c r="B526" s="1"/>
      <c r="C526" s="1"/>
      <c r="D526" s="4"/>
      <c r="E526" s="11"/>
      <c r="F526" s="16"/>
      <c r="G526" s="11"/>
      <c r="H526" s="4"/>
      <c r="I526" s="11"/>
      <c r="J526" s="16"/>
      <c r="L526" s="13"/>
      <c r="M526" s="13"/>
      <c r="N526" s="16"/>
      <c r="O526" s="16"/>
      <c r="P526" s="2"/>
      <c r="Q526" s="2"/>
      <c r="R526" s="2"/>
      <c r="S526" s="1"/>
      <c r="T526" s="1"/>
      <c r="U526" s="6"/>
    </row>
    <row r="527" spans="2:23" x14ac:dyDescent="0.2">
      <c r="B527" s="1"/>
      <c r="C527" s="1"/>
      <c r="D527" s="4"/>
      <c r="E527" s="11"/>
      <c r="F527" s="16"/>
      <c r="G527" s="11"/>
      <c r="H527" s="4"/>
      <c r="I527" s="11"/>
      <c r="J527" s="16"/>
      <c r="L527" s="13"/>
      <c r="M527" s="13"/>
      <c r="N527" s="16"/>
      <c r="O527" s="16"/>
      <c r="P527" s="2"/>
      <c r="Q527" s="2"/>
      <c r="R527" s="2"/>
      <c r="S527" s="1"/>
      <c r="T527" s="1"/>
      <c r="U527" s="6"/>
      <c r="W527" t="s">
        <v>538</v>
      </c>
    </row>
    <row r="528" spans="2:23" x14ac:dyDescent="0.2">
      <c r="B528" s="1"/>
      <c r="C528" s="1"/>
      <c r="D528" s="4"/>
      <c r="E528" s="11"/>
      <c r="F528" s="16"/>
      <c r="G528" s="11"/>
      <c r="H528" s="4"/>
      <c r="I528" s="11"/>
      <c r="J528" s="16"/>
      <c r="L528" s="13"/>
      <c r="M528" s="13"/>
      <c r="N528" s="16"/>
      <c r="O528" s="16"/>
      <c r="P528" s="2"/>
      <c r="Q528" s="2"/>
      <c r="R528" s="2"/>
      <c r="S528" s="1"/>
      <c r="T528" s="1"/>
      <c r="U528" s="6"/>
    </row>
    <row r="529" spans="2:23" x14ac:dyDescent="0.2">
      <c r="B529" s="1"/>
      <c r="C529" s="1"/>
      <c r="D529" s="4"/>
      <c r="E529" s="11"/>
      <c r="F529" s="16"/>
      <c r="G529" s="11"/>
      <c r="H529" s="4"/>
      <c r="I529" s="11"/>
      <c r="J529" s="16"/>
      <c r="L529" s="13"/>
      <c r="M529" s="13"/>
      <c r="N529" s="16"/>
      <c r="O529" s="16"/>
      <c r="P529" s="2"/>
      <c r="Q529" s="2"/>
      <c r="R529" s="2"/>
      <c r="S529" s="1"/>
      <c r="T529" s="1"/>
      <c r="U529" s="6"/>
      <c r="W529" t="s">
        <v>538</v>
      </c>
    </row>
    <row r="530" spans="2:23" x14ac:dyDescent="0.2">
      <c r="B530" s="1"/>
      <c r="C530" s="1"/>
      <c r="D530" s="4"/>
      <c r="E530" s="11"/>
      <c r="F530" s="16"/>
      <c r="G530" s="11"/>
      <c r="H530" s="4"/>
      <c r="I530" s="11"/>
      <c r="J530" s="16"/>
      <c r="L530" s="13"/>
      <c r="M530" s="13"/>
      <c r="N530" s="16"/>
      <c r="O530" s="16"/>
      <c r="P530" s="2"/>
      <c r="Q530" s="2"/>
      <c r="R530" s="2"/>
      <c r="S530" s="1"/>
      <c r="T530" s="1"/>
      <c r="U530" s="6"/>
    </row>
    <row r="531" spans="2:23" x14ac:dyDescent="0.2">
      <c r="B531" s="1"/>
      <c r="C531" s="1"/>
      <c r="D531" s="4"/>
      <c r="E531" s="11"/>
      <c r="F531" s="16"/>
      <c r="G531" s="11"/>
      <c r="H531" s="4"/>
      <c r="I531" s="11"/>
      <c r="J531" s="16"/>
      <c r="L531" s="13"/>
      <c r="M531" s="13"/>
      <c r="N531" s="16"/>
      <c r="O531" s="16"/>
      <c r="P531" s="2"/>
      <c r="Q531" s="2"/>
      <c r="R531" s="2"/>
      <c r="S531" s="1"/>
      <c r="T531" s="1"/>
      <c r="U531" s="6"/>
      <c r="W531" t="s">
        <v>538</v>
      </c>
    </row>
    <row r="532" spans="2:23" x14ac:dyDescent="0.2">
      <c r="B532" s="1"/>
      <c r="C532" s="1"/>
      <c r="D532" s="4"/>
      <c r="E532" s="11"/>
      <c r="F532" s="16"/>
      <c r="G532" s="11"/>
      <c r="H532" s="4"/>
      <c r="I532" s="11"/>
      <c r="J532" s="16"/>
      <c r="L532" s="13"/>
      <c r="M532" s="13"/>
      <c r="N532" s="16"/>
      <c r="O532" s="16"/>
      <c r="P532" s="2"/>
      <c r="Q532" s="2"/>
      <c r="R532" s="2"/>
      <c r="S532" s="1"/>
      <c r="T532" s="1"/>
      <c r="U532" s="6"/>
    </row>
    <row r="533" spans="2:23" x14ac:dyDescent="0.2">
      <c r="B533" s="1"/>
      <c r="C533" s="1"/>
      <c r="D533" s="4"/>
      <c r="E533" s="11"/>
      <c r="F533" s="16"/>
      <c r="G533" s="11"/>
      <c r="H533" s="4"/>
      <c r="I533" s="11"/>
      <c r="J533" s="16"/>
      <c r="L533" s="13"/>
      <c r="M533" s="13"/>
      <c r="N533" s="16"/>
      <c r="O533" s="16"/>
      <c r="P533" s="2"/>
      <c r="Q533" s="2"/>
      <c r="R533" s="2"/>
      <c r="S533" s="1"/>
      <c r="T533" s="1"/>
      <c r="U533" s="6"/>
      <c r="W533" t="s">
        <v>538</v>
      </c>
    </row>
    <row r="534" spans="2:23" x14ac:dyDescent="0.2">
      <c r="B534" s="1"/>
      <c r="C534" s="1"/>
      <c r="D534" s="4"/>
      <c r="E534" s="11"/>
      <c r="F534" s="16"/>
      <c r="G534" s="11"/>
      <c r="H534" s="4"/>
      <c r="I534" s="11"/>
      <c r="J534" s="16"/>
      <c r="L534" s="13"/>
      <c r="M534" s="13"/>
      <c r="N534" s="16"/>
      <c r="O534" s="16"/>
      <c r="P534" s="2"/>
      <c r="Q534" s="2"/>
      <c r="R534" s="2"/>
      <c r="S534" s="1"/>
      <c r="T534" s="1"/>
      <c r="U534" s="6"/>
    </row>
    <row r="535" spans="2:23" x14ac:dyDescent="0.2">
      <c r="B535" s="1"/>
      <c r="C535" s="1"/>
      <c r="D535" s="4"/>
      <c r="E535" s="11"/>
      <c r="F535" s="16"/>
      <c r="G535" s="11"/>
      <c r="H535" s="4"/>
      <c r="I535" s="11"/>
      <c r="J535" s="16"/>
      <c r="L535" s="13"/>
      <c r="M535" s="13"/>
      <c r="N535" s="16"/>
      <c r="O535" s="16"/>
      <c r="P535" s="2"/>
      <c r="Q535" s="2"/>
      <c r="R535" s="2"/>
      <c r="S535" s="1"/>
      <c r="T535" s="1"/>
      <c r="U535" s="6"/>
      <c r="W535" t="s">
        <v>538</v>
      </c>
    </row>
    <row r="536" spans="2:23" x14ac:dyDescent="0.2">
      <c r="B536" s="1"/>
      <c r="C536" s="1"/>
      <c r="D536" s="4"/>
      <c r="E536" s="11"/>
      <c r="F536" s="16"/>
      <c r="G536" s="11"/>
      <c r="H536" s="4"/>
      <c r="I536" s="11"/>
      <c r="J536" s="16"/>
      <c r="L536" s="13"/>
      <c r="M536" s="13"/>
      <c r="N536" s="16"/>
      <c r="O536" s="16"/>
      <c r="P536" s="2"/>
      <c r="Q536" s="2"/>
      <c r="R536" s="2"/>
      <c r="S536" s="1"/>
      <c r="T536" s="1"/>
      <c r="U536" s="6"/>
    </row>
    <row r="537" spans="2:23" x14ac:dyDescent="0.2">
      <c r="B537" s="1"/>
      <c r="C537" s="1"/>
      <c r="D537" s="4"/>
      <c r="E537" s="11"/>
      <c r="F537" s="16"/>
      <c r="G537" s="11"/>
      <c r="H537" s="4"/>
      <c r="I537" s="11"/>
      <c r="J537" s="16"/>
      <c r="L537" s="13"/>
      <c r="M537" s="13"/>
      <c r="N537" s="16"/>
      <c r="O537" s="16"/>
      <c r="P537" s="2"/>
      <c r="Q537" s="2"/>
      <c r="R537" s="2"/>
      <c r="S537" s="1"/>
      <c r="T537" s="1"/>
      <c r="U537" s="6"/>
    </row>
    <row r="538" spans="2:23" x14ac:dyDescent="0.2">
      <c r="B538" s="1"/>
      <c r="C538" s="1"/>
      <c r="D538" s="4"/>
      <c r="E538" s="11"/>
      <c r="F538" s="16"/>
      <c r="G538" s="11"/>
      <c r="H538" s="4"/>
      <c r="I538" s="11"/>
      <c r="J538" s="16"/>
      <c r="L538" s="13"/>
      <c r="M538" s="13"/>
      <c r="N538" s="16"/>
      <c r="O538" s="16"/>
      <c r="P538" s="2"/>
      <c r="Q538" s="2"/>
      <c r="R538" s="2"/>
      <c r="S538" s="1"/>
      <c r="T538" s="1"/>
      <c r="U538" s="6"/>
    </row>
    <row r="539" spans="2:23" x14ac:dyDescent="0.2">
      <c r="B539" s="1"/>
      <c r="C539" s="1"/>
      <c r="D539" s="4"/>
      <c r="E539" s="11"/>
      <c r="F539" s="16"/>
      <c r="G539" s="11"/>
      <c r="H539" s="4"/>
      <c r="I539" s="11"/>
      <c r="J539" s="16"/>
      <c r="L539" s="13"/>
      <c r="M539" s="13"/>
      <c r="N539" s="16"/>
      <c r="O539" s="16"/>
      <c r="P539" s="2"/>
      <c r="Q539" s="2"/>
      <c r="R539" s="2"/>
      <c r="S539" s="1"/>
      <c r="T539" s="1"/>
      <c r="U539" s="6"/>
    </row>
    <row r="540" spans="2:23" x14ac:dyDescent="0.2">
      <c r="B540" s="1"/>
      <c r="C540" s="1"/>
      <c r="D540" s="4"/>
      <c r="E540" s="11"/>
      <c r="F540" s="16"/>
      <c r="G540" s="11"/>
      <c r="H540" s="4"/>
      <c r="I540" s="11"/>
      <c r="J540" s="16"/>
      <c r="L540" s="13"/>
      <c r="M540" s="13"/>
      <c r="N540" s="16"/>
      <c r="O540" s="16"/>
      <c r="P540" s="2"/>
      <c r="Q540" s="2"/>
      <c r="R540" s="2"/>
      <c r="S540" s="1"/>
      <c r="T540" s="1"/>
      <c r="U540" s="6"/>
    </row>
    <row r="541" spans="2:23" x14ac:dyDescent="0.2">
      <c r="B541" s="1"/>
      <c r="C541" s="1"/>
      <c r="D541" s="4"/>
      <c r="E541" s="11"/>
      <c r="F541" s="16"/>
      <c r="G541" s="11"/>
      <c r="H541" s="4"/>
      <c r="I541" s="11"/>
      <c r="J541" s="16"/>
      <c r="L541" s="13"/>
      <c r="M541" s="13"/>
      <c r="N541" s="16"/>
      <c r="O541" s="16"/>
      <c r="P541" s="2"/>
      <c r="Q541" s="2"/>
      <c r="R541" s="2"/>
      <c r="S541" s="1"/>
      <c r="T541" s="1"/>
      <c r="U541" s="6"/>
    </row>
    <row r="542" spans="2:23" x14ac:dyDescent="0.2">
      <c r="B542" s="1"/>
      <c r="C542" s="1"/>
      <c r="D542" s="4"/>
      <c r="E542" s="11"/>
      <c r="F542" s="16"/>
      <c r="G542" s="11"/>
      <c r="H542" s="4"/>
      <c r="I542" s="11"/>
      <c r="J542" s="16"/>
      <c r="L542" s="13"/>
      <c r="M542" s="13"/>
      <c r="N542" s="16"/>
      <c r="O542" s="16"/>
      <c r="P542" s="2"/>
      <c r="Q542" s="2"/>
      <c r="R542" s="2"/>
      <c r="S542" s="1"/>
      <c r="T542" s="1"/>
      <c r="U542" s="6"/>
    </row>
    <row r="543" spans="2:23" x14ac:dyDescent="0.2">
      <c r="B543" s="1"/>
      <c r="C543" s="1"/>
      <c r="D543" s="4"/>
      <c r="E543" s="11"/>
      <c r="F543" s="16"/>
      <c r="G543" s="11"/>
      <c r="H543" s="4"/>
      <c r="I543" s="11"/>
      <c r="J543" s="16"/>
      <c r="L543" s="13"/>
      <c r="M543" s="13"/>
      <c r="N543" s="16"/>
      <c r="O543" s="16"/>
      <c r="P543" s="2"/>
      <c r="Q543" s="2"/>
      <c r="R543" s="2"/>
      <c r="S543" s="1"/>
      <c r="T543" s="1"/>
      <c r="U543" s="6"/>
    </row>
    <row r="544" spans="2:23" x14ac:dyDescent="0.2">
      <c r="B544" s="1"/>
      <c r="C544" s="1"/>
      <c r="D544" s="4"/>
      <c r="E544" s="11"/>
      <c r="F544" s="16"/>
      <c r="G544" s="11"/>
      <c r="H544" s="4"/>
      <c r="I544" s="11"/>
      <c r="J544" s="16"/>
      <c r="L544" s="13"/>
      <c r="M544" s="13"/>
      <c r="N544" s="16"/>
      <c r="O544" s="16"/>
      <c r="P544" s="2"/>
      <c r="Q544" s="2"/>
      <c r="R544" s="2"/>
      <c r="S544" s="1"/>
      <c r="T544" s="1"/>
      <c r="U544" s="6"/>
    </row>
    <row r="545" spans="2:21" x14ac:dyDescent="0.2">
      <c r="B545" s="1"/>
      <c r="C545" s="1"/>
      <c r="D545" s="4"/>
      <c r="E545" s="11"/>
      <c r="F545" s="16"/>
      <c r="G545" s="11"/>
      <c r="H545" s="4"/>
      <c r="I545" s="11"/>
      <c r="J545" s="16"/>
      <c r="L545" s="13"/>
      <c r="M545" s="13"/>
      <c r="N545" s="16"/>
      <c r="O545" s="16"/>
      <c r="P545" s="2"/>
      <c r="Q545" s="2"/>
      <c r="R545" s="2"/>
      <c r="S545" s="1"/>
      <c r="T545" s="1"/>
      <c r="U545" s="6"/>
    </row>
    <row r="546" spans="2:21" x14ac:dyDescent="0.2">
      <c r="B546" s="1"/>
      <c r="C546" s="1"/>
      <c r="D546" s="4"/>
      <c r="E546" s="11"/>
      <c r="F546" s="16"/>
      <c r="G546" s="11"/>
      <c r="H546" s="4"/>
      <c r="I546" s="11"/>
      <c r="J546" s="16"/>
      <c r="L546" s="13"/>
      <c r="M546" s="13"/>
      <c r="N546" s="16"/>
      <c r="O546" s="16"/>
      <c r="P546" s="2"/>
      <c r="Q546" s="2"/>
      <c r="R546" s="2"/>
      <c r="S546" s="1"/>
      <c r="T546" s="1"/>
      <c r="U546" s="6"/>
    </row>
    <row r="547" spans="2:21" x14ac:dyDescent="0.2">
      <c r="B547" s="1"/>
      <c r="C547" s="1"/>
      <c r="D547" s="4"/>
      <c r="E547" s="11"/>
      <c r="F547" s="16"/>
      <c r="G547" s="11"/>
      <c r="H547" s="4"/>
      <c r="I547" s="11"/>
      <c r="J547" s="16"/>
      <c r="L547" s="13"/>
      <c r="M547" s="13"/>
      <c r="N547" s="16"/>
      <c r="O547" s="16"/>
      <c r="P547" s="2"/>
      <c r="Q547" s="2"/>
      <c r="R547" s="2"/>
      <c r="S547" s="1"/>
      <c r="T547" s="1"/>
      <c r="U547" s="6"/>
    </row>
    <row r="548" spans="2:21" x14ac:dyDescent="0.2">
      <c r="B548" s="1"/>
      <c r="C548" s="1"/>
      <c r="D548" s="4"/>
      <c r="E548" s="11"/>
      <c r="F548" s="16"/>
      <c r="G548" s="11"/>
      <c r="H548" s="4"/>
      <c r="I548" s="11"/>
      <c r="J548" s="16"/>
      <c r="L548" s="13"/>
      <c r="M548" s="13"/>
      <c r="N548" s="16"/>
      <c r="O548" s="16"/>
      <c r="P548" s="2"/>
      <c r="Q548" s="2"/>
      <c r="R548" s="2"/>
      <c r="S548" s="1"/>
      <c r="T548" s="1"/>
      <c r="U548" s="6"/>
    </row>
    <row r="549" spans="2:21" x14ac:dyDescent="0.2">
      <c r="B549" s="1"/>
      <c r="C549" s="1"/>
      <c r="D549" s="4"/>
      <c r="E549" s="11"/>
      <c r="F549" s="16"/>
      <c r="G549" s="11"/>
      <c r="H549" s="4"/>
      <c r="I549" s="11"/>
      <c r="J549" s="16"/>
      <c r="L549" s="13"/>
      <c r="M549" s="13"/>
      <c r="N549" s="16"/>
      <c r="O549" s="16"/>
      <c r="P549" s="2"/>
      <c r="Q549" s="2"/>
      <c r="R549" s="2"/>
      <c r="S549" s="1"/>
      <c r="T549" s="1"/>
      <c r="U549" s="6"/>
    </row>
    <row r="550" spans="2:21" x14ac:dyDescent="0.2">
      <c r="B550" s="1"/>
      <c r="C550" s="1"/>
      <c r="D550" s="4"/>
      <c r="E550" s="11"/>
      <c r="F550" s="16"/>
      <c r="G550" s="11"/>
      <c r="H550" s="4"/>
      <c r="I550" s="11"/>
      <c r="J550" s="16"/>
      <c r="L550" s="13"/>
      <c r="M550" s="13"/>
      <c r="N550" s="16"/>
      <c r="O550" s="16"/>
      <c r="P550" s="2"/>
      <c r="Q550" s="2"/>
      <c r="R550" s="2"/>
      <c r="S550" s="1"/>
      <c r="T550" s="1"/>
      <c r="U550" s="6"/>
    </row>
    <row r="551" spans="2:21" x14ac:dyDescent="0.2">
      <c r="B551" s="1"/>
      <c r="C551" s="1"/>
      <c r="D551" s="4"/>
      <c r="E551" s="11"/>
      <c r="F551" s="16"/>
      <c r="G551" s="11"/>
      <c r="H551" s="4"/>
      <c r="I551" s="11"/>
      <c r="J551" s="16"/>
      <c r="L551" s="13"/>
      <c r="M551" s="13"/>
      <c r="N551" s="16"/>
      <c r="O551" s="16"/>
      <c r="P551" s="1"/>
      <c r="Q551" s="2"/>
      <c r="R551" s="2"/>
      <c r="S551" s="1"/>
      <c r="T551" s="1"/>
      <c r="U551" s="6"/>
    </row>
    <row r="552" spans="2:21" x14ac:dyDescent="0.2">
      <c r="B552" s="1"/>
      <c r="C552" s="1"/>
      <c r="D552" s="4"/>
      <c r="E552" s="11"/>
      <c r="F552" s="16"/>
      <c r="G552" s="11"/>
      <c r="H552" s="4"/>
      <c r="I552" s="11"/>
      <c r="J552" s="16"/>
      <c r="L552" s="13"/>
      <c r="M552" s="13"/>
      <c r="N552" s="16"/>
      <c r="O552" s="16"/>
      <c r="P552" s="1"/>
      <c r="Q552" s="2"/>
      <c r="R552" s="2"/>
      <c r="S552" s="1"/>
      <c r="T552" s="1"/>
      <c r="U552" s="6"/>
    </row>
    <row r="553" spans="2:21" x14ac:dyDescent="0.2">
      <c r="B553" s="1"/>
      <c r="C553" s="1"/>
      <c r="D553" s="4"/>
      <c r="E553" s="11"/>
      <c r="F553" s="16"/>
      <c r="G553" s="11"/>
      <c r="H553" s="4"/>
      <c r="I553" s="11"/>
      <c r="J553" s="16"/>
      <c r="L553" s="13"/>
      <c r="M553" s="13"/>
      <c r="N553" s="16"/>
      <c r="O553" s="16"/>
      <c r="P553" s="1"/>
      <c r="Q553" s="2"/>
      <c r="R553" s="2"/>
      <c r="S553" s="1"/>
      <c r="T553" s="1"/>
      <c r="U553" s="6"/>
    </row>
    <row r="554" spans="2:21" x14ac:dyDescent="0.2">
      <c r="B554" s="1"/>
      <c r="C554" s="1"/>
      <c r="D554" s="4"/>
      <c r="E554" s="11"/>
      <c r="F554" s="16"/>
      <c r="G554" s="11"/>
      <c r="H554" s="4"/>
      <c r="I554" s="11"/>
      <c r="J554" s="16"/>
      <c r="L554" s="13"/>
      <c r="M554" s="13"/>
      <c r="N554" s="16"/>
      <c r="O554" s="16"/>
      <c r="P554" s="1"/>
      <c r="Q554" s="2"/>
      <c r="R554" s="1"/>
      <c r="S554" s="1"/>
      <c r="T554" s="1"/>
      <c r="U554" s="6"/>
    </row>
    <row r="555" spans="2:21" x14ac:dyDescent="0.2">
      <c r="B555" s="1"/>
      <c r="C555" s="1"/>
      <c r="D555" s="4"/>
      <c r="E555" s="11"/>
      <c r="F555" s="16"/>
      <c r="G555" s="11"/>
      <c r="H555" s="4"/>
      <c r="I555" s="11"/>
      <c r="J555" s="16"/>
      <c r="L555" s="13"/>
      <c r="M555" s="13"/>
      <c r="N555" s="16"/>
      <c r="O555" s="16"/>
      <c r="P555" s="1"/>
      <c r="Q555" s="2"/>
      <c r="R555" s="2"/>
      <c r="S555" s="1"/>
      <c r="T555" s="1"/>
      <c r="U555" s="6"/>
    </row>
    <row r="556" spans="2:21" x14ac:dyDescent="0.2">
      <c r="B556" s="1"/>
      <c r="C556" s="1"/>
      <c r="D556" s="4"/>
      <c r="E556" s="11"/>
      <c r="F556" s="16"/>
      <c r="G556" s="11"/>
      <c r="H556" s="4"/>
      <c r="I556" s="11"/>
      <c r="J556" s="16"/>
      <c r="L556" s="13"/>
      <c r="M556" s="13"/>
      <c r="N556" s="16"/>
      <c r="O556" s="16"/>
      <c r="P556" s="1"/>
      <c r="Q556" s="2"/>
      <c r="R556" s="2"/>
      <c r="S556" s="1"/>
      <c r="T556" s="1"/>
      <c r="U556" s="6"/>
    </row>
    <row r="557" spans="2:21" x14ac:dyDescent="0.2">
      <c r="B557" s="1"/>
      <c r="C557" s="1"/>
      <c r="D557" s="4"/>
      <c r="E557" s="11"/>
      <c r="F557" s="16"/>
      <c r="G557" s="11"/>
      <c r="H557" s="4"/>
      <c r="I557" s="11"/>
      <c r="J557" s="16"/>
      <c r="L557" s="13"/>
      <c r="M557" s="13"/>
      <c r="N557" s="16"/>
      <c r="O557" s="16"/>
      <c r="P557" s="1"/>
      <c r="Q557" s="2"/>
      <c r="R557" s="2"/>
      <c r="S557" s="1"/>
      <c r="T557" s="1"/>
      <c r="U557" s="6"/>
    </row>
    <row r="558" spans="2:21" x14ac:dyDescent="0.2">
      <c r="B558" s="1"/>
      <c r="C558" s="1"/>
      <c r="D558" s="4"/>
      <c r="E558" s="11"/>
      <c r="F558" s="16"/>
      <c r="G558" s="11"/>
      <c r="H558" s="4"/>
      <c r="I558" s="11"/>
      <c r="J558" s="16"/>
      <c r="L558" s="13"/>
      <c r="M558" s="13"/>
      <c r="N558" s="16"/>
      <c r="O558" s="16"/>
      <c r="P558" s="1"/>
      <c r="Q558" s="2"/>
      <c r="R558" s="1"/>
      <c r="S558" s="1"/>
      <c r="T558" s="1"/>
      <c r="U558" s="6"/>
    </row>
    <row r="559" spans="2:21" x14ac:dyDescent="0.2">
      <c r="B559" s="1"/>
      <c r="C559" s="1"/>
      <c r="D559" s="4"/>
      <c r="E559" s="11"/>
      <c r="F559" s="16"/>
      <c r="G559" s="11"/>
      <c r="H559" s="4"/>
      <c r="I559" s="11"/>
      <c r="J559" s="16"/>
      <c r="L559" s="13"/>
      <c r="M559" s="13"/>
      <c r="N559" s="16"/>
      <c r="O559" s="16"/>
      <c r="P559" s="1"/>
      <c r="Q559" s="2"/>
      <c r="R559" s="2"/>
      <c r="S559" s="1"/>
      <c r="T559" s="1"/>
      <c r="U559" s="6"/>
    </row>
    <row r="560" spans="2:21" x14ac:dyDescent="0.2">
      <c r="B560" s="1"/>
      <c r="C560" s="1"/>
      <c r="D560" s="4"/>
      <c r="E560" s="11"/>
      <c r="F560" s="16"/>
      <c r="G560" s="11"/>
      <c r="H560" s="4"/>
      <c r="I560" s="11"/>
      <c r="J560" s="16"/>
      <c r="L560" s="13"/>
      <c r="M560" s="13"/>
      <c r="N560" s="16"/>
      <c r="O560" s="16"/>
      <c r="P560" s="1"/>
      <c r="Q560" s="2"/>
      <c r="R560" s="2"/>
      <c r="S560" s="1"/>
      <c r="T560" s="1"/>
      <c r="U560" s="6"/>
    </row>
    <row r="561" spans="2:21" x14ac:dyDescent="0.2">
      <c r="B561" s="1"/>
      <c r="C561" s="1"/>
      <c r="D561" s="4"/>
      <c r="E561" s="11"/>
      <c r="F561" s="16"/>
      <c r="G561" s="11"/>
      <c r="H561" s="4"/>
      <c r="I561" s="11"/>
      <c r="J561" s="16"/>
      <c r="L561" s="13"/>
      <c r="M561" s="13"/>
      <c r="N561" s="16"/>
      <c r="O561" s="16"/>
      <c r="P561" s="1"/>
      <c r="Q561" s="2"/>
      <c r="R561" s="2"/>
      <c r="S561" s="1"/>
      <c r="T561" s="1"/>
      <c r="U561" s="6"/>
    </row>
    <row r="562" spans="2:21" x14ac:dyDescent="0.2">
      <c r="B562" s="1"/>
      <c r="C562" s="1"/>
      <c r="D562" s="4"/>
      <c r="E562" s="11"/>
      <c r="F562" s="16"/>
      <c r="G562" s="11"/>
      <c r="H562" s="4"/>
      <c r="I562" s="11"/>
      <c r="J562" s="16"/>
      <c r="L562" s="13"/>
      <c r="M562" s="13"/>
      <c r="N562" s="16"/>
      <c r="O562" s="16"/>
      <c r="P562" s="2"/>
      <c r="Q562" s="2"/>
      <c r="R562" s="2"/>
      <c r="S562" s="1"/>
      <c r="T562" s="1"/>
      <c r="U562" s="6"/>
    </row>
    <row r="563" spans="2:21" x14ac:dyDescent="0.2">
      <c r="B563" s="1"/>
      <c r="C563" s="1"/>
      <c r="D563" s="4"/>
      <c r="E563" s="11"/>
      <c r="F563" s="16"/>
      <c r="G563" s="11"/>
      <c r="H563" s="4"/>
      <c r="I563" s="11"/>
      <c r="J563" s="16"/>
      <c r="L563" s="13"/>
      <c r="M563" s="13"/>
      <c r="N563" s="16"/>
      <c r="O563" s="16"/>
      <c r="P563" s="2"/>
      <c r="Q563" s="2"/>
      <c r="R563" s="2"/>
      <c r="S563" s="1"/>
      <c r="T563" s="1"/>
      <c r="U563" s="6"/>
    </row>
    <row r="564" spans="2:21" x14ac:dyDescent="0.2">
      <c r="B564" s="1"/>
      <c r="C564" s="1"/>
      <c r="D564" s="4"/>
      <c r="E564" s="11"/>
      <c r="F564" s="16"/>
      <c r="G564" s="11"/>
      <c r="H564" s="4"/>
      <c r="I564" s="11"/>
      <c r="J564" s="16"/>
      <c r="L564" s="13"/>
      <c r="M564" s="13"/>
      <c r="N564" s="16"/>
      <c r="O564" s="16"/>
      <c r="P564" s="2"/>
      <c r="Q564" s="2"/>
      <c r="R564" s="2"/>
      <c r="S564" s="1"/>
      <c r="T564" s="1"/>
      <c r="U564" s="6"/>
    </row>
    <row r="565" spans="2:21" x14ac:dyDescent="0.2">
      <c r="B565" s="1"/>
      <c r="C565" s="1"/>
      <c r="D565" s="4"/>
      <c r="E565" s="11"/>
      <c r="F565" s="16"/>
      <c r="G565" s="11"/>
      <c r="H565" s="4"/>
      <c r="I565" s="11"/>
      <c r="J565" s="16"/>
      <c r="L565" s="13"/>
      <c r="M565" s="13"/>
      <c r="N565" s="16"/>
      <c r="O565" s="16"/>
      <c r="P565" s="2"/>
      <c r="Q565" s="2"/>
      <c r="R565" s="2"/>
      <c r="S565" s="1"/>
      <c r="T565" s="1"/>
      <c r="U565" s="6"/>
    </row>
    <row r="566" spans="2:21" x14ac:dyDescent="0.2">
      <c r="B566" s="1"/>
      <c r="C566" s="1"/>
      <c r="D566" s="4"/>
      <c r="E566" s="11"/>
      <c r="F566" s="16"/>
      <c r="G566" s="11"/>
      <c r="H566" s="4"/>
      <c r="I566" s="11"/>
      <c r="J566" s="16"/>
      <c r="L566" s="13"/>
      <c r="M566" s="13"/>
      <c r="N566" s="16"/>
      <c r="O566" s="16"/>
      <c r="P566" s="2"/>
      <c r="Q566" s="2"/>
      <c r="R566" s="2"/>
      <c r="S566" s="1"/>
      <c r="T566" s="1"/>
      <c r="U566" s="6"/>
    </row>
    <row r="567" spans="2:21" x14ac:dyDescent="0.2">
      <c r="B567" s="1"/>
      <c r="C567" s="1"/>
      <c r="D567" s="4"/>
      <c r="E567" s="11"/>
      <c r="F567" s="16"/>
      <c r="G567" s="11"/>
      <c r="H567" s="4"/>
      <c r="I567" s="11"/>
      <c r="J567" s="16"/>
      <c r="L567" s="13"/>
      <c r="M567" s="13"/>
      <c r="N567" s="16"/>
      <c r="O567" s="16"/>
      <c r="P567" s="2"/>
      <c r="Q567" s="2"/>
      <c r="R567" s="2"/>
      <c r="S567" s="1"/>
      <c r="T567" s="1"/>
      <c r="U567" s="6"/>
    </row>
    <row r="568" spans="2:21" x14ac:dyDescent="0.2">
      <c r="B568" s="1"/>
      <c r="C568" s="1"/>
      <c r="D568" s="4"/>
      <c r="E568" s="11"/>
      <c r="F568" s="16"/>
      <c r="G568" s="11"/>
      <c r="H568" s="4"/>
      <c r="I568" s="11"/>
      <c r="J568" s="16"/>
      <c r="L568" s="13"/>
      <c r="M568" s="13"/>
      <c r="N568" s="16"/>
      <c r="O568" s="16"/>
      <c r="P568" s="2"/>
      <c r="Q568" s="2"/>
      <c r="R568" s="2"/>
      <c r="S568" s="1"/>
      <c r="T568" s="1"/>
      <c r="U568" s="6"/>
    </row>
    <row r="569" spans="2:21" x14ac:dyDescent="0.2">
      <c r="B569" s="1"/>
      <c r="C569" s="1"/>
      <c r="D569" s="4"/>
      <c r="E569" s="11"/>
      <c r="F569" s="16"/>
      <c r="G569" s="11"/>
      <c r="H569" s="4"/>
      <c r="I569" s="11"/>
      <c r="J569" s="16"/>
      <c r="L569" s="13"/>
      <c r="M569" s="13"/>
      <c r="N569" s="16"/>
      <c r="O569" s="16"/>
      <c r="P569" s="2"/>
      <c r="Q569" s="2"/>
      <c r="R569" s="2"/>
      <c r="S569" s="1"/>
      <c r="T569" s="1"/>
      <c r="U569" s="6"/>
    </row>
    <row r="570" spans="2:21" x14ac:dyDescent="0.2">
      <c r="B570" s="1"/>
      <c r="C570" s="1"/>
      <c r="D570" s="4"/>
      <c r="E570" s="11"/>
      <c r="F570" s="16"/>
      <c r="G570" s="11"/>
      <c r="H570" s="4"/>
      <c r="I570" s="11"/>
      <c r="J570" s="16"/>
      <c r="L570" s="13"/>
      <c r="M570" s="13"/>
      <c r="N570" s="16"/>
      <c r="O570" s="16"/>
      <c r="P570" s="1"/>
      <c r="Q570" s="2"/>
      <c r="R570" s="2"/>
      <c r="S570" s="1"/>
      <c r="T570" s="1"/>
      <c r="U570" s="6"/>
    </row>
    <row r="571" spans="2:21" x14ac:dyDescent="0.2">
      <c r="B571" s="1"/>
      <c r="C571" s="1"/>
      <c r="D571" s="4"/>
      <c r="E571" s="11"/>
      <c r="F571" s="16"/>
      <c r="G571" s="11"/>
      <c r="H571" s="4"/>
      <c r="I571" s="11"/>
      <c r="J571" s="16"/>
      <c r="L571" s="13"/>
      <c r="M571" s="13"/>
      <c r="N571" s="16"/>
      <c r="O571" s="16"/>
      <c r="P571" s="1"/>
      <c r="Q571" s="2"/>
      <c r="R571" s="2"/>
      <c r="S571" s="1"/>
      <c r="T571" s="1"/>
      <c r="U571" s="6"/>
    </row>
    <row r="572" spans="2:21" x14ac:dyDescent="0.2">
      <c r="B572" s="1"/>
      <c r="C572" s="1"/>
      <c r="D572" s="4"/>
      <c r="E572" s="11"/>
      <c r="F572" s="16"/>
      <c r="G572" s="11"/>
      <c r="H572" s="4"/>
      <c r="I572" s="11"/>
      <c r="J572" s="16"/>
      <c r="L572" s="13"/>
      <c r="M572" s="13"/>
      <c r="N572" s="16"/>
      <c r="O572" s="16"/>
      <c r="P572" s="2"/>
      <c r="Q572" s="2"/>
      <c r="R572" s="2"/>
      <c r="S572" s="1"/>
      <c r="T572" s="1"/>
      <c r="U572" s="6"/>
    </row>
    <row r="573" spans="2:21" x14ac:dyDescent="0.2">
      <c r="B573" s="1"/>
      <c r="C573" s="1"/>
      <c r="D573" s="4"/>
      <c r="E573" s="11"/>
      <c r="F573" s="16"/>
      <c r="G573" s="11"/>
      <c r="H573" s="4"/>
      <c r="I573" s="11"/>
      <c r="J573" s="16"/>
      <c r="L573" s="13"/>
      <c r="M573" s="13"/>
      <c r="N573" s="16"/>
      <c r="O573" s="16"/>
      <c r="P573" s="2"/>
      <c r="Q573" s="2"/>
      <c r="R573" s="2"/>
      <c r="S573" s="1"/>
      <c r="T573" s="1"/>
      <c r="U573" s="6"/>
    </row>
    <row r="574" spans="2:21" x14ac:dyDescent="0.2">
      <c r="B574" s="1"/>
      <c r="C574" s="1"/>
      <c r="D574" s="4"/>
      <c r="E574" s="11"/>
      <c r="F574" s="16"/>
      <c r="G574" s="11"/>
      <c r="H574" s="4"/>
      <c r="I574" s="11"/>
      <c r="J574" s="16"/>
      <c r="L574" s="13"/>
      <c r="M574" s="13"/>
      <c r="N574" s="16"/>
      <c r="O574" s="16"/>
      <c r="P574" s="1"/>
      <c r="Q574" s="2"/>
      <c r="R574" s="2"/>
      <c r="S574" s="1"/>
      <c r="T574" s="1"/>
      <c r="U574" s="6"/>
    </row>
    <row r="575" spans="2:21" x14ac:dyDescent="0.2">
      <c r="B575" s="1"/>
      <c r="C575" s="1"/>
      <c r="D575" s="4"/>
      <c r="E575" s="11"/>
      <c r="F575" s="16"/>
      <c r="G575" s="11"/>
      <c r="H575" s="4"/>
      <c r="I575" s="11"/>
      <c r="J575" s="16"/>
      <c r="L575" s="13"/>
      <c r="M575" s="13"/>
      <c r="N575" s="16"/>
      <c r="O575" s="16"/>
      <c r="P575" s="2"/>
      <c r="Q575" s="2"/>
      <c r="R575" s="2"/>
      <c r="S575" s="1"/>
      <c r="T575" s="1"/>
      <c r="U575" s="6"/>
    </row>
    <row r="576" spans="2:21" x14ac:dyDescent="0.2">
      <c r="B576" s="1"/>
      <c r="C576" s="1"/>
      <c r="D576" s="4"/>
      <c r="E576" s="11"/>
      <c r="F576" s="16"/>
      <c r="G576" s="11"/>
      <c r="H576" s="4"/>
      <c r="I576" s="11"/>
      <c r="J576" s="16"/>
      <c r="L576" s="13"/>
      <c r="M576" s="13"/>
      <c r="N576" s="16"/>
      <c r="O576" s="16"/>
      <c r="P576" s="2"/>
      <c r="Q576" s="2"/>
      <c r="R576" s="2"/>
      <c r="S576" s="1"/>
      <c r="T576" s="1"/>
      <c r="U576" s="6"/>
    </row>
    <row r="577" spans="2:21" x14ac:dyDescent="0.2">
      <c r="B577" s="1"/>
      <c r="C577" s="1"/>
      <c r="D577" s="4"/>
      <c r="E577" s="11"/>
      <c r="F577" s="16"/>
      <c r="G577" s="11"/>
      <c r="H577" s="4"/>
      <c r="I577" s="11"/>
      <c r="J577" s="16"/>
      <c r="L577" s="13"/>
      <c r="M577" s="13"/>
      <c r="N577" s="16"/>
      <c r="O577" s="16"/>
      <c r="P577" s="2"/>
      <c r="Q577" s="2"/>
      <c r="R577" s="2"/>
      <c r="S577" s="1"/>
      <c r="T577" s="1"/>
      <c r="U577" s="6"/>
    </row>
    <row r="578" spans="2:21" x14ac:dyDescent="0.2">
      <c r="B578" s="1"/>
      <c r="C578" s="1"/>
      <c r="D578" s="4"/>
      <c r="E578" s="11"/>
      <c r="F578" s="16"/>
      <c r="G578" s="11"/>
      <c r="H578" s="4"/>
      <c r="I578" s="11"/>
      <c r="J578" s="16"/>
      <c r="L578" s="13"/>
      <c r="M578" s="13"/>
      <c r="N578" s="16"/>
      <c r="O578" s="16"/>
      <c r="P578" s="2"/>
      <c r="Q578" s="2"/>
      <c r="R578" s="2"/>
      <c r="S578" s="1"/>
      <c r="T578" s="1"/>
      <c r="U578" s="6"/>
    </row>
    <row r="579" spans="2:21" x14ac:dyDescent="0.2">
      <c r="B579" s="1"/>
      <c r="C579" s="1"/>
      <c r="D579" s="4"/>
      <c r="E579" s="11"/>
      <c r="F579" s="16"/>
      <c r="G579" s="11"/>
      <c r="H579" s="4"/>
      <c r="I579" s="11"/>
      <c r="J579" s="16"/>
      <c r="L579" s="13"/>
      <c r="M579" s="13"/>
      <c r="N579" s="16"/>
      <c r="O579" s="16"/>
      <c r="P579" s="2"/>
      <c r="Q579" s="2"/>
      <c r="R579" s="2"/>
      <c r="S579" s="1"/>
      <c r="T579" s="1"/>
      <c r="U579" s="6"/>
    </row>
    <row r="580" spans="2:21" x14ac:dyDescent="0.2">
      <c r="B580" s="1"/>
      <c r="C580" s="1"/>
      <c r="D580" s="4"/>
      <c r="E580" s="11"/>
      <c r="F580" s="16"/>
      <c r="G580" s="11"/>
      <c r="H580" s="4"/>
      <c r="I580" s="11"/>
      <c r="J580" s="16"/>
      <c r="L580" s="13"/>
      <c r="M580" s="13"/>
      <c r="N580" s="16"/>
      <c r="O580" s="16"/>
      <c r="P580" s="2"/>
      <c r="Q580" s="2"/>
      <c r="R580" s="2"/>
      <c r="S580" s="1"/>
      <c r="T580" s="1"/>
      <c r="U580" s="6"/>
    </row>
    <row r="581" spans="2:21" x14ac:dyDescent="0.2">
      <c r="B581" s="1"/>
      <c r="C581" s="1"/>
      <c r="D581" s="4"/>
      <c r="E581" s="11"/>
      <c r="F581" s="16"/>
      <c r="G581" s="11"/>
      <c r="H581" s="4"/>
      <c r="I581" s="11"/>
      <c r="J581" s="16"/>
      <c r="L581" s="13"/>
      <c r="M581" s="13"/>
      <c r="N581" s="16"/>
      <c r="O581" s="16"/>
      <c r="P581" s="2"/>
      <c r="Q581" s="2"/>
      <c r="R581" s="2"/>
      <c r="S581" s="1"/>
      <c r="T581" s="1"/>
      <c r="U581" s="6"/>
    </row>
    <row r="582" spans="2:21" x14ac:dyDescent="0.2">
      <c r="B582" s="1"/>
      <c r="C582" s="1"/>
      <c r="D582" s="4"/>
      <c r="E582" s="11"/>
      <c r="F582" s="16"/>
      <c r="G582" s="11"/>
      <c r="H582" s="4"/>
      <c r="I582" s="11"/>
      <c r="J582" s="16"/>
      <c r="L582" s="13"/>
      <c r="M582" s="13"/>
      <c r="N582" s="16"/>
      <c r="O582" s="16"/>
      <c r="P582" s="2"/>
      <c r="Q582" s="2"/>
      <c r="R582" s="2"/>
      <c r="S582" s="1"/>
      <c r="T582" s="1"/>
      <c r="U582" s="6"/>
    </row>
    <row r="583" spans="2:21" x14ac:dyDescent="0.2">
      <c r="B583" s="1"/>
      <c r="C583" s="1"/>
      <c r="D583" s="4"/>
      <c r="E583" s="11"/>
      <c r="F583" s="16"/>
      <c r="G583" s="11"/>
      <c r="H583" s="4"/>
      <c r="I583" s="11"/>
      <c r="J583" s="16"/>
      <c r="L583" s="13"/>
      <c r="M583" s="13"/>
      <c r="N583" s="16"/>
      <c r="O583" s="16"/>
      <c r="P583" s="2"/>
      <c r="Q583" s="2"/>
      <c r="R583" s="2"/>
      <c r="S583" s="1"/>
      <c r="T583" s="1"/>
      <c r="U583" s="6"/>
    </row>
    <row r="584" spans="2:21" x14ac:dyDescent="0.2">
      <c r="B584" s="1"/>
      <c r="C584" s="1"/>
      <c r="D584" s="4"/>
      <c r="E584" s="11"/>
      <c r="F584" s="16"/>
      <c r="G584" s="11"/>
      <c r="H584" s="4"/>
      <c r="I584" s="11"/>
      <c r="J584" s="16"/>
      <c r="L584" s="13"/>
      <c r="M584" s="13"/>
      <c r="N584" s="16"/>
      <c r="O584" s="16"/>
      <c r="P584" s="2"/>
      <c r="Q584" s="2"/>
      <c r="R584" s="2"/>
      <c r="S584" s="1"/>
      <c r="T584" s="1"/>
      <c r="U584" s="6"/>
    </row>
    <row r="585" spans="2:21" x14ac:dyDescent="0.2">
      <c r="B585" s="1"/>
      <c r="C585" s="1"/>
      <c r="D585" s="4"/>
      <c r="E585" s="11"/>
      <c r="F585" s="16"/>
      <c r="G585" s="11"/>
      <c r="H585" s="4"/>
      <c r="I585" s="11"/>
      <c r="J585" s="16"/>
      <c r="L585" s="13"/>
      <c r="M585" s="13"/>
      <c r="N585" s="16"/>
      <c r="O585" s="16"/>
      <c r="P585" s="2"/>
      <c r="Q585" s="2"/>
      <c r="R585" s="2"/>
      <c r="S585" s="1"/>
      <c r="T585" s="1"/>
      <c r="U585" s="6"/>
    </row>
    <row r="586" spans="2:21" x14ac:dyDescent="0.2">
      <c r="B586" s="1"/>
      <c r="C586" s="1"/>
      <c r="D586" s="4"/>
      <c r="E586" s="11"/>
      <c r="F586" s="16"/>
      <c r="G586" s="11"/>
      <c r="H586" s="4"/>
      <c r="I586" s="11"/>
      <c r="J586" s="16"/>
      <c r="L586" s="13"/>
      <c r="M586" s="13"/>
      <c r="N586" s="16"/>
      <c r="O586" s="16"/>
      <c r="P586" s="1"/>
      <c r="Q586" s="2"/>
      <c r="R586" s="2"/>
      <c r="S586" s="1"/>
      <c r="T586" s="1"/>
      <c r="U586" s="6"/>
    </row>
    <row r="587" spans="2:21" x14ac:dyDescent="0.2">
      <c r="B587" s="1"/>
      <c r="C587" s="1"/>
      <c r="D587" s="4"/>
      <c r="E587" s="11"/>
      <c r="F587" s="16"/>
      <c r="G587" s="11"/>
      <c r="H587" s="4"/>
      <c r="I587" s="11"/>
      <c r="J587" s="16"/>
      <c r="L587" s="13"/>
      <c r="M587" s="13"/>
      <c r="N587" s="16"/>
      <c r="O587" s="16"/>
      <c r="P587" s="2"/>
      <c r="Q587" s="2"/>
      <c r="R587" s="2"/>
      <c r="S587" s="1"/>
      <c r="T587" s="1"/>
      <c r="U587" s="6"/>
    </row>
    <row r="588" spans="2:21" x14ac:dyDescent="0.2">
      <c r="B588" s="1"/>
      <c r="C588" s="1"/>
      <c r="D588" s="4"/>
      <c r="E588" s="11"/>
      <c r="F588" s="16"/>
      <c r="G588" s="11"/>
      <c r="H588" s="4"/>
      <c r="I588" s="11"/>
      <c r="J588" s="16"/>
      <c r="L588" s="13"/>
      <c r="M588" s="13"/>
      <c r="N588" s="16"/>
      <c r="O588" s="16"/>
      <c r="P588" s="2"/>
      <c r="Q588" s="2"/>
      <c r="R588" s="2"/>
      <c r="S588" s="1"/>
      <c r="T588" s="1"/>
      <c r="U588" s="6"/>
    </row>
    <row r="589" spans="2:21" x14ac:dyDescent="0.2">
      <c r="B589" s="1"/>
      <c r="C589" s="1"/>
      <c r="D589" s="4"/>
      <c r="E589" s="11"/>
      <c r="F589" s="16"/>
      <c r="G589" s="11"/>
      <c r="H589" s="4"/>
      <c r="I589" s="11"/>
      <c r="J589" s="16"/>
      <c r="L589" s="13"/>
      <c r="M589" s="13"/>
      <c r="N589" s="16"/>
      <c r="O589" s="16"/>
      <c r="P589" s="2"/>
      <c r="Q589" s="2"/>
      <c r="R589" s="2"/>
      <c r="S589" s="1"/>
      <c r="T589" s="1"/>
      <c r="U589" s="6"/>
    </row>
    <row r="590" spans="2:21" x14ac:dyDescent="0.2">
      <c r="B590" s="1"/>
      <c r="C590" s="1"/>
      <c r="D590" s="4"/>
      <c r="E590" s="11"/>
      <c r="F590" s="16"/>
      <c r="G590" s="11"/>
      <c r="H590" s="4"/>
      <c r="I590" s="11"/>
      <c r="J590" s="16"/>
      <c r="L590" s="13"/>
      <c r="M590" s="13"/>
      <c r="N590" s="16"/>
      <c r="O590" s="16"/>
      <c r="P590" s="2"/>
      <c r="Q590" s="2"/>
      <c r="R590" s="2"/>
      <c r="S590" s="1"/>
      <c r="T590" s="1"/>
      <c r="U590" s="6"/>
    </row>
    <row r="591" spans="2:21" x14ac:dyDescent="0.2">
      <c r="B591" s="1"/>
      <c r="C591" s="1"/>
      <c r="D591" s="4"/>
      <c r="E591" s="11"/>
      <c r="F591" s="16"/>
      <c r="G591" s="11"/>
      <c r="H591" s="4"/>
      <c r="I591" s="11"/>
      <c r="J591" s="16"/>
      <c r="L591" s="13"/>
      <c r="M591" s="13"/>
      <c r="N591" s="16"/>
      <c r="O591" s="16"/>
      <c r="P591" s="2"/>
      <c r="Q591" s="2"/>
      <c r="R591" s="2"/>
      <c r="S591" s="1"/>
      <c r="T591" s="1"/>
      <c r="U591" s="6"/>
    </row>
    <row r="592" spans="2:21" x14ac:dyDescent="0.2">
      <c r="B592" s="1"/>
      <c r="C592" s="1"/>
      <c r="D592" s="4"/>
      <c r="E592" s="11"/>
      <c r="F592" s="16"/>
      <c r="G592" s="11"/>
      <c r="H592" s="4"/>
      <c r="I592" s="11"/>
      <c r="J592" s="16"/>
      <c r="L592" s="13"/>
      <c r="M592" s="13"/>
      <c r="N592" s="16"/>
      <c r="O592" s="16"/>
      <c r="P592" s="2"/>
      <c r="Q592" s="2"/>
      <c r="R592" s="2"/>
      <c r="S592" s="1"/>
      <c r="T592" s="1"/>
      <c r="U592" s="6"/>
    </row>
    <row r="593" spans="2:21" x14ac:dyDescent="0.2">
      <c r="B593" s="1"/>
      <c r="C593" s="1"/>
      <c r="D593" s="4"/>
      <c r="E593" s="11"/>
      <c r="F593" s="16"/>
      <c r="G593" s="11"/>
      <c r="H593" s="4"/>
      <c r="I593" s="11"/>
      <c r="J593" s="16"/>
      <c r="L593" s="13"/>
      <c r="M593" s="13"/>
      <c r="N593" s="16"/>
      <c r="O593" s="16"/>
      <c r="P593" s="2"/>
      <c r="Q593" s="2"/>
      <c r="R593" s="2"/>
      <c r="S593" s="1"/>
      <c r="T593" s="1"/>
      <c r="U593" s="6"/>
    </row>
    <row r="594" spans="2:21" x14ac:dyDescent="0.2">
      <c r="B594" s="1"/>
      <c r="C594" s="1"/>
      <c r="D594" s="4"/>
      <c r="E594" s="11"/>
      <c r="F594" s="16"/>
      <c r="G594" s="11"/>
      <c r="H594" s="4"/>
      <c r="I594" s="11"/>
      <c r="J594" s="16"/>
      <c r="L594" s="13"/>
      <c r="M594" s="13"/>
      <c r="N594" s="16"/>
      <c r="O594" s="16"/>
      <c r="P594" s="2"/>
      <c r="Q594" s="2"/>
      <c r="R594" s="2"/>
      <c r="S594" s="1"/>
      <c r="T594" s="1"/>
      <c r="U594" s="6"/>
    </row>
    <row r="595" spans="2:21" x14ac:dyDescent="0.2">
      <c r="B595" s="1"/>
      <c r="C595" s="1"/>
      <c r="D595" s="4"/>
      <c r="E595" s="11"/>
      <c r="F595" s="16"/>
      <c r="G595" s="11"/>
      <c r="H595" s="4"/>
      <c r="I595" s="11"/>
      <c r="J595" s="16"/>
      <c r="L595" s="13"/>
      <c r="M595" s="13"/>
      <c r="N595" s="16"/>
      <c r="O595" s="16"/>
      <c r="P595" s="1"/>
      <c r="Q595" s="2"/>
      <c r="R595" s="2"/>
      <c r="S595" s="1"/>
      <c r="T595" s="1"/>
      <c r="U595" s="6"/>
    </row>
    <row r="596" spans="2:21" x14ac:dyDescent="0.2">
      <c r="B596" s="1"/>
      <c r="C596" s="1"/>
      <c r="D596" s="4"/>
      <c r="E596" s="11"/>
      <c r="F596" s="16"/>
      <c r="G596" s="11"/>
      <c r="H596" s="4"/>
      <c r="I596" s="11"/>
      <c r="J596" s="16"/>
      <c r="L596" s="13"/>
      <c r="M596" s="13"/>
      <c r="N596" s="16"/>
      <c r="O596" s="16"/>
      <c r="P596" s="2"/>
      <c r="Q596" s="2"/>
      <c r="R596" s="2"/>
      <c r="S596" s="1"/>
      <c r="T596" s="1"/>
      <c r="U596" s="6"/>
    </row>
    <row r="597" spans="2:21" x14ac:dyDescent="0.2">
      <c r="B597" s="1"/>
      <c r="C597" s="1"/>
      <c r="D597" s="4"/>
      <c r="E597" s="11"/>
      <c r="F597" s="16"/>
      <c r="G597" s="11"/>
      <c r="H597" s="4"/>
      <c r="I597" s="11"/>
      <c r="J597" s="16"/>
      <c r="L597" s="13"/>
      <c r="M597" s="13"/>
      <c r="N597" s="16"/>
      <c r="O597" s="16"/>
      <c r="P597" s="2"/>
      <c r="Q597" s="2"/>
      <c r="R597" s="2"/>
      <c r="S597" s="1"/>
      <c r="T597" s="1"/>
      <c r="U597" s="6"/>
    </row>
    <row r="598" spans="2:21" x14ac:dyDescent="0.2">
      <c r="B598" s="1"/>
      <c r="C598" s="1"/>
      <c r="D598" s="4"/>
      <c r="E598" s="11"/>
      <c r="F598" s="16"/>
      <c r="G598" s="11"/>
      <c r="H598" s="4"/>
      <c r="I598" s="11"/>
      <c r="J598" s="16"/>
      <c r="L598" s="13"/>
      <c r="M598" s="13"/>
      <c r="N598" s="16"/>
      <c r="O598" s="16"/>
      <c r="P598" s="2"/>
      <c r="Q598" s="2"/>
      <c r="R598" s="2"/>
      <c r="S598" s="1"/>
      <c r="T598" s="1"/>
      <c r="U598" s="6"/>
    </row>
    <row r="599" spans="2:21" x14ac:dyDescent="0.2">
      <c r="B599" s="1"/>
      <c r="C599" s="1"/>
      <c r="D599" s="4"/>
      <c r="E599" s="11"/>
      <c r="F599" s="16"/>
      <c r="G599" s="11"/>
      <c r="H599" s="4"/>
      <c r="I599" s="11"/>
      <c r="J599" s="16"/>
      <c r="L599" s="13"/>
      <c r="M599" s="13"/>
      <c r="N599" s="16"/>
      <c r="O599" s="16"/>
      <c r="P599" s="2"/>
      <c r="Q599" s="2"/>
      <c r="R599" s="2"/>
      <c r="S599" s="1"/>
      <c r="T599" s="1"/>
      <c r="U599" s="6"/>
    </row>
    <row r="600" spans="2:21" x14ac:dyDescent="0.2">
      <c r="B600" s="1"/>
      <c r="C600" s="1"/>
      <c r="D600" s="4"/>
      <c r="E600" s="11"/>
      <c r="F600" s="16"/>
      <c r="G600" s="11"/>
      <c r="H600" s="4"/>
      <c r="I600" s="11"/>
      <c r="J600" s="16"/>
      <c r="L600" s="13"/>
      <c r="M600" s="13"/>
      <c r="N600" s="16"/>
      <c r="O600" s="16"/>
      <c r="P600" s="2"/>
      <c r="Q600" s="2"/>
      <c r="R600" s="2"/>
      <c r="S600" s="1"/>
      <c r="T600" s="1"/>
      <c r="U600" s="6"/>
    </row>
    <row r="601" spans="2:21" x14ac:dyDescent="0.2">
      <c r="B601" s="1"/>
      <c r="C601" s="1"/>
      <c r="D601" s="4"/>
      <c r="E601" s="11"/>
      <c r="F601" s="16"/>
      <c r="G601" s="11"/>
      <c r="H601" s="4"/>
      <c r="I601" s="11"/>
      <c r="J601" s="16"/>
      <c r="L601" s="13"/>
      <c r="M601" s="13"/>
      <c r="N601" s="16"/>
      <c r="O601" s="16"/>
      <c r="P601" s="2"/>
      <c r="Q601" s="2"/>
      <c r="R601" s="2"/>
      <c r="S601" s="1"/>
      <c r="T601" s="1"/>
      <c r="U601" s="6"/>
    </row>
    <row r="602" spans="2:21" x14ac:dyDescent="0.2">
      <c r="B602" s="1"/>
      <c r="C602" s="1"/>
      <c r="D602" s="4"/>
      <c r="E602" s="11"/>
      <c r="F602" s="16"/>
      <c r="G602" s="11"/>
      <c r="H602" s="4"/>
      <c r="I602" s="11"/>
      <c r="J602" s="16"/>
      <c r="L602" s="13"/>
      <c r="M602" s="13"/>
      <c r="N602" s="16"/>
      <c r="O602" s="16"/>
      <c r="P602" s="2"/>
      <c r="Q602" s="2"/>
      <c r="R602" s="2"/>
      <c r="S602" s="1"/>
      <c r="T602" s="1"/>
      <c r="U602" s="6"/>
    </row>
    <row r="603" spans="2:21" x14ac:dyDescent="0.2">
      <c r="B603" s="1"/>
      <c r="C603" s="1"/>
      <c r="D603" s="4"/>
      <c r="E603" s="11"/>
      <c r="F603" s="16"/>
      <c r="G603" s="11"/>
      <c r="H603" s="4"/>
      <c r="I603" s="11"/>
      <c r="J603" s="16"/>
      <c r="L603" s="13"/>
      <c r="M603" s="13"/>
      <c r="N603" s="16"/>
      <c r="O603" s="16"/>
      <c r="P603" s="2"/>
      <c r="Q603" s="2"/>
      <c r="R603" s="2"/>
      <c r="S603" s="1"/>
      <c r="T603" s="1"/>
      <c r="U603" s="6"/>
    </row>
    <row r="604" spans="2:21" x14ac:dyDescent="0.2">
      <c r="B604" s="1"/>
      <c r="C604" s="1"/>
      <c r="D604" s="4"/>
      <c r="E604" s="11"/>
      <c r="F604" s="16"/>
      <c r="G604" s="11"/>
      <c r="H604" s="4"/>
      <c r="I604" s="11"/>
      <c r="J604" s="16"/>
      <c r="L604" s="13"/>
      <c r="M604" s="13"/>
      <c r="N604" s="16"/>
      <c r="O604" s="16"/>
      <c r="P604" s="2"/>
      <c r="Q604" s="2"/>
      <c r="R604" s="2"/>
      <c r="S604" s="1"/>
      <c r="T604" s="1"/>
      <c r="U604" s="6"/>
    </row>
    <row r="605" spans="2:21" x14ac:dyDescent="0.2">
      <c r="B605" s="1"/>
      <c r="C605" s="1"/>
      <c r="D605" s="4"/>
      <c r="E605" s="11"/>
      <c r="F605" s="16"/>
      <c r="G605" s="11"/>
      <c r="H605" s="4"/>
      <c r="I605" s="11"/>
      <c r="J605" s="16"/>
      <c r="L605" s="13"/>
      <c r="M605" s="13"/>
      <c r="N605" s="16"/>
      <c r="O605" s="16"/>
      <c r="P605" s="2"/>
      <c r="Q605" s="2"/>
      <c r="R605" s="2"/>
      <c r="S605" s="1"/>
      <c r="T605" s="1"/>
      <c r="U605" s="6"/>
    </row>
    <row r="606" spans="2:21" x14ac:dyDescent="0.2">
      <c r="B606" s="1"/>
      <c r="C606" s="1"/>
      <c r="D606" s="4"/>
      <c r="E606" s="11"/>
      <c r="F606" s="16"/>
      <c r="G606" s="11"/>
      <c r="H606" s="4"/>
      <c r="I606" s="11"/>
      <c r="J606" s="16"/>
      <c r="L606" s="13"/>
      <c r="M606" s="13"/>
      <c r="N606" s="16"/>
      <c r="O606" s="16"/>
      <c r="P606" s="2"/>
      <c r="Q606" s="2"/>
      <c r="R606" s="2"/>
      <c r="S606" s="1"/>
      <c r="T606" s="1"/>
      <c r="U606" s="6"/>
    </row>
    <row r="607" spans="2:21" x14ac:dyDescent="0.2">
      <c r="B607" s="1"/>
      <c r="C607" s="1"/>
      <c r="D607" s="4"/>
      <c r="E607" s="11"/>
      <c r="F607" s="16"/>
      <c r="G607" s="11"/>
      <c r="H607" s="4"/>
      <c r="I607" s="11"/>
      <c r="J607" s="16"/>
      <c r="L607" s="13"/>
      <c r="M607" s="13"/>
      <c r="N607" s="16"/>
      <c r="O607" s="16"/>
      <c r="P607" s="2"/>
      <c r="Q607" s="2"/>
      <c r="R607" s="2"/>
      <c r="S607" s="1"/>
      <c r="T607" s="1"/>
      <c r="U607" s="6"/>
    </row>
    <row r="608" spans="2:21" x14ac:dyDescent="0.2">
      <c r="B608" s="1"/>
      <c r="C608" s="1"/>
      <c r="D608" s="4"/>
      <c r="E608" s="11"/>
      <c r="F608" s="16"/>
      <c r="G608" s="11"/>
      <c r="H608" s="4"/>
      <c r="I608" s="11"/>
      <c r="J608" s="16"/>
      <c r="L608" s="13"/>
      <c r="M608" s="13"/>
      <c r="N608" s="16"/>
      <c r="O608" s="16"/>
      <c r="P608" s="2"/>
      <c r="Q608" s="2"/>
      <c r="R608" s="2"/>
      <c r="S608" s="1"/>
      <c r="T608" s="1"/>
      <c r="U608" s="6"/>
    </row>
    <row r="609" spans="2:21" x14ac:dyDescent="0.2">
      <c r="B609" s="1"/>
      <c r="C609" s="1"/>
      <c r="D609" s="4"/>
      <c r="E609" s="11"/>
      <c r="F609" s="16"/>
      <c r="G609" s="11"/>
      <c r="H609" s="4"/>
      <c r="I609" s="11"/>
      <c r="J609" s="16"/>
      <c r="L609" s="13"/>
      <c r="M609" s="13"/>
      <c r="N609" s="16"/>
      <c r="O609" s="16"/>
      <c r="P609" s="2"/>
      <c r="Q609" s="2"/>
      <c r="R609" s="2"/>
      <c r="S609" s="1"/>
      <c r="T609" s="1"/>
      <c r="U609" s="6"/>
    </row>
    <row r="610" spans="2:21" x14ac:dyDescent="0.2">
      <c r="B610" s="1"/>
      <c r="C610" s="1"/>
      <c r="D610" s="4"/>
      <c r="E610" s="11"/>
      <c r="F610" s="16"/>
      <c r="G610" s="11"/>
      <c r="H610" s="4"/>
      <c r="I610" s="11"/>
      <c r="J610" s="16"/>
      <c r="L610" s="13"/>
      <c r="M610" s="13"/>
      <c r="N610" s="16"/>
      <c r="O610" s="16"/>
      <c r="P610" s="2"/>
      <c r="Q610" s="2"/>
      <c r="R610" s="2"/>
      <c r="S610" s="1"/>
      <c r="T610" s="1"/>
      <c r="U610" s="6"/>
    </row>
    <row r="611" spans="2:21" x14ac:dyDescent="0.2">
      <c r="B611" s="1"/>
      <c r="C611" s="1"/>
      <c r="D611" s="4"/>
      <c r="E611" s="11"/>
      <c r="F611" s="16"/>
      <c r="G611" s="11"/>
      <c r="H611" s="4"/>
      <c r="I611" s="11"/>
      <c r="J611" s="16"/>
      <c r="L611" s="13"/>
      <c r="M611" s="13"/>
      <c r="N611" s="16"/>
      <c r="O611" s="16"/>
      <c r="P611" s="2"/>
      <c r="Q611" s="2"/>
      <c r="R611" s="2"/>
      <c r="S611" s="1"/>
      <c r="T611" s="1"/>
      <c r="U611" s="6"/>
    </row>
    <row r="612" spans="2:21" x14ac:dyDescent="0.2">
      <c r="B612" s="1"/>
      <c r="C612" s="1"/>
      <c r="D612" s="4"/>
      <c r="E612" s="11"/>
      <c r="F612" s="16"/>
      <c r="G612" s="11"/>
      <c r="H612" s="4"/>
      <c r="I612" s="11"/>
      <c r="J612" s="16"/>
      <c r="L612" s="13"/>
      <c r="M612" s="13"/>
      <c r="N612" s="16"/>
      <c r="O612" s="16"/>
      <c r="P612" s="2"/>
      <c r="Q612" s="2"/>
      <c r="R612" s="2"/>
      <c r="S612" s="1"/>
      <c r="T612" s="1"/>
      <c r="U612" s="6"/>
    </row>
    <row r="613" spans="2:21" x14ac:dyDescent="0.2">
      <c r="B613" s="1"/>
      <c r="C613" s="1"/>
      <c r="D613" s="4"/>
      <c r="E613" s="11"/>
      <c r="F613" s="16"/>
      <c r="G613" s="11"/>
      <c r="H613" s="4"/>
      <c r="I613" s="11"/>
      <c r="J613" s="16"/>
      <c r="L613" s="13"/>
      <c r="M613" s="13"/>
      <c r="N613" s="16"/>
      <c r="O613" s="16"/>
      <c r="P613" s="2"/>
      <c r="Q613" s="2"/>
      <c r="R613" s="2"/>
      <c r="S613" s="1"/>
      <c r="T613" s="1"/>
      <c r="U613" s="6"/>
    </row>
    <row r="614" spans="2:21" x14ac:dyDescent="0.2">
      <c r="B614" s="1"/>
      <c r="C614" s="1"/>
      <c r="D614" s="4"/>
      <c r="E614" s="11"/>
      <c r="F614" s="16"/>
      <c r="G614" s="11"/>
      <c r="H614" s="4"/>
      <c r="I614" s="11"/>
      <c r="J614" s="16"/>
      <c r="L614" s="13"/>
      <c r="M614" s="13"/>
      <c r="N614" s="16"/>
      <c r="O614" s="16"/>
      <c r="P614" s="2"/>
      <c r="Q614" s="2"/>
      <c r="R614" s="2"/>
      <c r="S614" s="1"/>
      <c r="T614" s="1"/>
      <c r="U614" s="6"/>
    </row>
    <row r="615" spans="2:21" x14ac:dyDescent="0.2">
      <c r="B615" s="1"/>
      <c r="C615" s="1"/>
      <c r="D615" s="4"/>
      <c r="E615" s="11"/>
      <c r="F615" s="16"/>
      <c r="G615" s="11"/>
      <c r="H615" s="4"/>
      <c r="I615" s="11"/>
      <c r="J615" s="16"/>
      <c r="L615" s="13"/>
      <c r="M615" s="13"/>
      <c r="N615" s="16"/>
      <c r="O615" s="16"/>
      <c r="P615" s="2"/>
      <c r="Q615" s="2"/>
      <c r="R615" s="2"/>
      <c r="S615" s="1"/>
      <c r="T615" s="1"/>
      <c r="U615" s="6"/>
    </row>
    <row r="616" spans="2:21" x14ac:dyDescent="0.2">
      <c r="B616" s="1"/>
      <c r="C616" s="1"/>
      <c r="D616" s="4"/>
      <c r="E616" s="11"/>
      <c r="F616" s="16"/>
      <c r="G616" s="11"/>
      <c r="H616" s="4"/>
      <c r="I616" s="11"/>
      <c r="J616" s="16"/>
      <c r="L616" s="13"/>
      <c r="M616" s="13"/>
      <c r="N616" s="16"/>
      <c r="O616" s="16"/>
      <c r="P616" s="2"/>
      <c r="Q616" s="2"/>
      <c r="R616" s="2"/>
      <c r="S616" s="1"/>
      <c r="T616" s="1"/>
      <c r="U616" s="6"/>
    </row>
    <row r="617" spans="2:21" x14ac:dyDescent="0.2">
      <c r="B617" s="1"/>
      <c r="C617" s="1"/>
      <c r="D617" s="4"/>
      <c r="E617" s="11"/>
      <c r="F617" s="16"/>
      <c r="G617" s="11"/>
      <c r="H617" s="4"/>
      <c r="I617" s="11"/>
      <c r="J617" s="16"/>
      <c r="L617" s="13"/>
      <c r="M617" s="13"/>
      <c r="N617" s="16"/>
      <c r="O617" s="16"/>
      <c r="P617" s="1"/>
      <c r="Q617" s="2"/>
      <c r="R617" s="2"/>
      <c r="S617" s="1"/>
      <c r="T617" s="1"/>
      <c r="U617" s="6"/>
    </row>
    <row r="618" spans="2:21" x14ac:dyDescent="0.2">
      <c r="B618" s="1"/>
      <c r="C618" s="1"/>
      <c r="D618" s="4"/>
      <c r="E618" s="11"/>
      <c r="F618" s="16"/>
      <c r="G618" s="11"/>
      <c r="H618" s="4"/>
      <c r="I618" s="11"/>
      <c r="J618" s="16"/>
      <c r="L618" s="13"/>
      <c r="M618" s="13"/>
      <c r="N618" s="16"/>
      <c r="O618" s="16"/>
      <c r="P618" s="1"/>
      <c r="Q618" s="2"/>
      <c r="R618" s="2"/>
      <c r="S618" s="1"/>
      <c r="T618" s="1"/>
      <c r="U618" s="6"/>
    </row>
    <row r="619" spans="2:21" x14ac:dyDescent="0.2">
      <c r="B619" s="1"/>
      <c r="C619" s="1"/>
      <c r="D619" s="4"/>
      <c r="E619" s="11"/>
      <c r="F619" s="16"/>
      <c r="G619" s="11"/>
      <c r="H619" s="4"/>
      <c r="I619" s="11"/>
      <c r="J619" s="16"/>
      <c r="L619" s="13"/>
      <c r="M619" s="13"/>
      <c r="N619" s="16"/>
      <c r="O619" s="16"/>
      <c r="P619" s="1"/>
      <c r="Q619" s="2"/>
      <c r="R619" s="2"/>
      <c r="S619" s="1"/>
      <c r="T619" s="1"/>
      <c r="U619" s="6"/>
    </row>
    <row r="620" spans="2:21" x14ac:dyDescent="0.2">
      <c r="B620" s="1"/>
      <c r="C620" s="1"/>
      <c r="D620" s="4"/>
      <c r="E620" s="11"/>
      <c r="F620" s="16"/>
      <c r="G620" s="11"/>
      <c r="H620" s="4"/>
      <c r="I620" s="11"/>
      <c r="J620" s="16"/>
      <c r="L620" s="13"/>
      <c r="M620" s="13"/>
      <c r="N620" s="16"/>
      <c r="O620" s="16"/>
      <c r="P620" s="1"/>
      <c r="Q620" s="1"/>
      <c r="R620" s="1"/>
      <c r="S620" s="1"/>
      <c r="T620" s="1"/>
      <c r="U620" s="6"/>
    </row>
    <row r="621" spans="2:21" x14ac:dyDescent="0.2">
      <c r="B621" s="1"/>
      <c r="C621" s="1"/>
      <c r="D621" s="4"/>
      <c r="E621" s="11"/>
      <c r="F621" s="16"/>
      <c r="G621" s="11"/>
      <c r="H621" s="4"/>
      <c r="I621" s="11"/>
      <c r="J621" s="16"/>
      <c r="L621" s="13"/>
      <c r="M621" s="13"/>
      <c r="N621" s="16"/>
      <c r="O621" s="16"/>
      <c r="P621" s="2"/>
      <c r="Q621" s="2"/>
      <c r="R621" s="2"/>
      <c r="S621" s="1"/>
      <c r="T621" s="1"/>
      <c r="U621" s="6"/>
    </row>
    <row r="622" spans="2:21" x14ac:dyDescent="0.2">
      <c r="B622" s="1"/>
      <c r="C622" s="1"/>
      <c r="D622" s="4"/>
      <c r="E622" s="11"/>
      <c r="F622" s="16"/>
      <c r="G622" s="11"/>
      <c r="H622" s="4"/>
      <c r="I622" s="11"/>
      <c r="J622" s="16"/>
      <c r="L622" s="13"/>
      <c r="M622" s="13"/>
      <c r="N622" s="16"/>
      <c r="O622" s="16"/>
      <c r="P622" s="1"/>
      <c r="Q622" s="1"/>
      <c r="R622" s="1"/>
      <c r="S622" s="1"/>
      <c r="T622" s="1"/>
      <c r="U622" s="6"/>
    </row>
    <row r="623" spans="2:21" x14ac:dyDescent="0.2">
      <c r="B623" s="1"/>
      <c r="C623" s="1"/>
      <c r="D623" s="4"/>
      <c r="E623" s="11"/>
      <c r="F623" s="16"/>
      <c r="G623" s="11"/>
      <c r="H623" s="4"/>
      <c r="I623" s="11"/>
      <c r="J623" s="16"/>
      <c r="L623" s="13"/>
      <c r="M623" s="13"/>
      <c r="N623" s="16"/>
      <c r="O623" s="16"/>
      <c r="P623" s="2"/>
      <c r="Q623" s="2"/>
      <c r="R623" s="2"/>
      <c r="S623" s="1"/>
      <c r="T623" s="1"/>
      <c r="U623" s="6"/>
    </row>
    <row r="624" spans="2:21" x14ac:dyDescent="0.2">
      <c r="B624" s="1"/>
      <c r="C624" s="1"/>
      <c r="D624" s="4"/>
      <c r="E624" s="11"/>
      <c r="F624" s="16"/>
      <c r="G624" s="11"/>
      <c r="H624" s="4"/>
      <c r="I624" s="11"/>
      <c r="J624" s="16"/>
      <c r="L624" s="13"/>
      <c r="M624" s="13"/>
      <c r="N624" s="16"/>
      <c r="O624" s="16"/>
      <c r="P624" s="2"/>
      <c r="Q624" s="2"/>
      <c r="R624" s="2"/>
      <c r="S624" s="1"/>
      <c r="T624" s="1"/>
      <c r="U624" s="6"/>
    </row>
    <row r="625" spans="2:21" x14ac:dyDescent="0.2">
      <c r="B625" s="1"/>
      <c r="C625" s="1"/>
      <c r="D625" s="4"/>
      <c r="E625" s="11"/>
      <c r="F625" s="16"/>
      <c r="G625" s="11"/>
      <c r="H625" s="4"/>
      <c r="I625" s="11"/>
      <c r="J625" s="16"/>
      <c r="L625" s="13"/>
      <c r="M625" s="13"/>
      <c r="N625" s="16"/>
      <c r="O625" s="16"/>
      <c r="P625" s="2"/>
      <c r="Q625" s="2"/>
      <c r="R625" s="2"/>
      <c r="S625" s="1"/>
      <c r="T625" s="1"/>
      <c r="U625" s="6"/>
    </row>
    <row r="626" spans="2:21" x14ac:dyDescent="0.2">
      <c r="B626" s="1"/>
      <c r="C626" s="1"/>
      <c r="D626" s="4"/>
      <c r="E626" s="11"/>
      <c r="F626" s="16"/>
      <c r="G626" s="11"/>
      <c r="H626" s="4"/>
      <c r="I626" s="11"/>
      <c r="J626" s="16"/>
      <c r="L626" s="13"/>
      <c r="M626" s="13"/>
      <c r="N626" s="16"/>
      <c r="O626" s="16"/>
      <c r="P626" s="1"/>
      <c r="Q626" s="2"/>
      <c r="R626" s="2"/>
      <c r="S626" s="1"/>
      <c r="T626" s="1"/>
      <c r="U626" s="6"/>
    </row>
    <row r="627" spans="2:21" x14ac:dyDescent="0.2">
      <c r="B627" s="1"/>
      <c r="C627" s="1"/>
      <c r="D627" s="4"/>
      <c r="E627" s="11"/>
      <c r="F627" s="16"/>
      <c r="G627" s="11"/>
      <c r="H627" s="4"/>
      <c r="I627" s="11"/>
      <c r="J627" s="16"/>
      <c r="L627" s="13"/>
      <c r="M627" s="13"/>
      <c r="N627" s="16"/>
      <c r="O627" s="16"/>
      <c r="P627" s="2"/>
      <c r="Q627" s="2"/>
      <c r="R627" s="2"/>
      <c r="S627" s="1"/>
      <c r="T627" s="1"/>
      <c r="U627" s="6"/>
    </row>
    <row r="628" spans="2:21" x14ac:dyDescent="0.2">
      <c r="B628" s="1"/>
      <c r="C628" s="1"/>
      <c r="D628" s="4"/>
      <c r="E628" s="11"/>
      <c r="F628" s="16"/>
      <c r="G628" s="11"/>
      <c r="H628" s="4"/>
      <c r="I628" s="11"/>
      <c r="J628" s="16"/>
      <c r="L628" s="13"/>
      <c r="M628" s="13"/>
      <c r="N628" s="16"/>
      <c r="O628" s="16"/>
      <c r="P628" s="2"/>
      <c r="Q628" s="2"/>
      <c r="R628" s="2"/>
      <c r="S628" s="1"/>
      <c r="T628" s="1"/>
      <c r="U628" s="6"/>
    </row>
    <row r="629" spans="2:21" x14ac:dyDescent="0.2">
      <c r="B629" s="1"/>
      <c r="C629" s="1"/>
      <c r="D629" s="4"/>
      <c r="E629" s="11"/>
      <c r="F629" s="16"/>
      <c r="G629" s="11"/>
      <c r="H629" s="4"/>
      <c r="I629" s="11"/>
      <c r="J629" s="16"/>
      <c r="L629" s="13"/>
      <c r="M629" s="13"/>
      <c r="N629" s="16"/>
      <c r="O629" s="16"/>
      <c r="P629" s="2"/>
      <c r="Q629" s="2"/>
      <c r="R629" s="2"/>
      <c r="S629" s="1"/>
      <c r="T629" s="1"/>
      <c r="U629" s="6"/>
    </row>
    <row r="630" spans="2:21" x14ac:dyDescent="0.2">
      <c r="B630" s="1"/>
      <c r="C630" s="1"/>
      <c r="D630" s="4"/>
      <c r="E630" s="11"/>
      <c r="F630" s="16"/>
      <c r="G630" s="11"/>
      <c r="H630" s="4"/>
      <c r="I630" s="11"/>
      <c r="J630" s="16"/>
      <c r="L630" s="13"/>
      <c r="M630" s="13"/>
      <c r="N630" s="16"/>
      <c r="O630" s="16"/>
      <c r="P630" s="2"/>
      <c r="Q630" s="2"/>
      <c r="R630" s="2"/>
      <c r="S630" s="1"/>
      <c r="T630" s="1"/>
      <c r="U630" s="6"/>
    </row>
    <row r="631" spans="2:21" x14ac:dyDescent="0.2">
      <c r="B631" s="1"/>
      <c r="C631" s="1"/>
      <c r="D631" s="4"/>
      <c r="E631" s="11"/>
      <c r="F631" s="16"/>
      <c r="G631" s="11"/>
      <c r="H631" s="4"/>
      <c r="I631" s="11"/>
      <c r="J631" s="16"/>
      <c r="L631" s="13"/>
      <c r="M631" s="13"/>
      <c r="N631" s="16"/>
      <c r="O631" s="16"/>
      <c r="P631" s="2"/>
      <c r="Q631" s="2"/>
      <c r="R631" s="2"/>
      <c r="S631" s="1"/>
      <c r="T631" s="1"/>
      <c r="U631" s="6"/>
    </row>
    <row r="632" spans="2:21" x14ac:dyDescent="0.2">
      <c r="B632" s="1"/>
      <c r="C632" s="1"/>
      <c r="D632" s="4"/>
      <c r="E632" s="11"/>
      <c r="F632" s="16"/>
      <c r="G632" s="11"/>
      <c r="H632" s="4"/>
      <c r="I632" s="11"/>
      <c r="J632" s="16"/>
      <c r="L632" s="13"/>
      <c r="M632" s="13"/>
      <c r="N632" s="16"/>
      <c r="O632" s="16"/>
      <c r="P632" s="2"/>
      <c r="Q632" s="2"/>
      <c r="R632" s="2"/>
      <c r="S632" s="1"/>
      <c r="T632" s="1"/>
      <c r="U632" s="6"/>
    </row>
    <row r="633" spans="2:21" x14ac:dyDescent="0.2">
      <c r="B633" s="1"/>
      <c r="C633" s="1"/>
      <c r="D633" s="4"/>
      <c r="E633" s="11"/>
      <c r="F633" s="16"/>
      <c r="G633" s="11"/>
      <c r="H633" s="4"/>
      <c r="I633" s="11"/>
      <c r="J633" s="16"/>
      <c r="L633" s="13"/>
      <c r="M633" s="13"/>
      <c r="N633" s="16"/>
      <c r="O633" s="16"/>
      <c r="P633" s="1"/>
      <c r="Q633" s="2"/>
      <c r="R633" s="2"/>
      <c r="S633" s="1"/>
      <c r="T633" s="1"/>
      <c r="U633" s="6"/>
    </row>
    <row r="634" spans="2:21" x14ac:dyDescent="0.2">
      <c r="B634" s="1"/>
      <c r="C634" s="1"/>
      <c r="D634" s="4"/>
      <c r="E634" s="11"/>
      <c r="F634" s="16"/>
      <c r="G634" s="11"/>
      <c r="H634" s="4"/>
      <c r="I634" s="11"/>
      <c r="J634" s="16"/>
      <c r="L634" s="13"/>
      <c r="M634" s="13"/>
      <c r="N634" s="16"/>
      <c r="O634" s="16"/>
      <c r="P634" s="2"/>
      <c r="Q634" s="2"/>
      <c r="R634" s="2"/>
      <c r="S634" s="1"/>
      <c r="T634" s="1"/>
      <c r="U634" s="6"/>
    </row>
    <row r="635" spans="2:21" x14ac:dyDescent="0.2">
      <c r="B635" s="1"/>
      <c r="C635" s="1"/>
      <c r="D635" s="4"/>
      <c r="E635" s="11"/>
      <c r="F635" s="16"/>
      <c r="G635" s="11"/>
      <c r="H635" s="4"/>
      <c r="I635" s="11"/>
      <c r="J635" s="16"/>
      <c r="L635" s="13"/>
      <c r="M635" s="13"/>
      <c r="N635" s="16"/>
      <c r="O635" s="16"/>
      <c r="P635" s="2"/>
      <c r="Q635" s="2"/>
      <c r="R635" s="2"/>
      <c r="S635" s="1"/>
      <c r="T635" s="1"/>
      <c r="U635" s="6"/>
    </row>
    <row r="636" spans="2:21" x14ac:dyDescent="0.2">
      <c r="B636" s="1"/>
      <c r="C636" s="1"/>
      <c r="D636" s="4"/>
      <c r="E636" s="11"/>
      <c r="F636" s="16"/>
      <c r="G636" s="11"/>
      <c r="H636" s="4"/>
      <c r="I636" s="11"/>
      <c r="J636" s="16"/>
      <c r="L636" s="13"/>
      <c r="M636" s="13"/>
      <c r="N636" s="16"/>
      <c r="O636" s="16"/>
      <c r="P636" s="2"/>
      <c r="Q636" s="2"/>
      <c r="R636" s="2"/>
      <c r="S636" s="1"/>
      <c r="T636" s="1"/>
      <c r="U636" s="6"/>
    </row>
    <row r="637" spans="2:21" x14ac:dyDescent="0.2">
      <c r="B637" s="1"/>
      <c r="C637" s="1"/>
      <c r="D637" s="4"/>
      <c r="E637" s="11"/>
      <c r="F637" s="16"/>
      <c r="G637" s="11"/>
      <c r="H637" s="4"/>
      <c r="I637" s="11"/>
      <c r="J637" s="16"/>
      <c r="L637" s="13"/>
      <c r="M637" s="13"/>
      <c r="N637" s="16"/>
      <c r="O637" s="16"/>
      <c r="P637" s="2"/>
      <c r="Q637" s="2"/>
      <c r="R637" s="2"/>
      <c r="S637" s="1"/>
      <c r="T637" s="1"/>
      <c r="U637" s="6"/>
    </row>
    <row r="638" spans="2:21" x14ac:dyDescent="0.2">
      <c r="B638" s="1"/>
      <c r="C638" s="1"/>
      <c r="D638" s="4"/>
      <c r="E638" s="11"/>
      <c r="F638" s="16"/>
      <c r="G638" s="11"/>
      <c r="H638" s="4"/>
      <c r="I638" s="11"/>
      <c r="J638" s="16"/>
      <c r="L638" s="13"/>
      <c r="M638" s="13"/>
      <c r="N638" s="16"/>
      <c r="O638" s="16"/>
      <c r="P638" s="2"/>
      <c r="Q638" s="2"/>
      <c r="R638" s="2"/>
      <c r="S638" s="1"/>
      <c r="T638" s="1"/>
      <c r="U638" s="6"/>
    </row>
    <row r="639" spans="2:21" x14ac:dyDescent="0.2">
      <c r="B639" s="1"/>
      <c r="C639" s="1"/>
      <c r="D639" s="4"/>
      <c r="E639" s="11"/>
      <c r="F639" s="16"/>
      <c r="G639" s="11"/>
      <c r="H639" s="4"/>
      <c r="I639" s="11"/>
      <c r="J639" s="16"/>
      <c r="L639" s="13"/>
      <c r="M639" s="13"/>
      <c r="N639" s="16"/>
      <c r="O639" s="16"/>
      <c r="P639" s="2"/>
      <c r="Q639" s="2"/>
      <c r="R639" s="2"/>
      <c r="S639" s="1"/>
      <c r="T639" s="1"/>
      <c r="U639" s="6"/>
    </row>
    <row r="640" spans="2:21" x14ac:dyDescent="0.2">
      <c r="B640" s="1"/>
      <c r="C640" s="1"/>
      <c r="D640" s="4"/>
      <c r="E640" s="11"/>
      <c r="F640" s="16"/>
      <c r="G640" s="11"/>
      <c r="H640" s="4"/>
      <c r="I640" s="11"/>
      <c r="J640" s="16"/>
      <c r="L640" s="13"/>
      <c r="M640" s="13"/>
      <c r="N640" s="16"/>
      <c r="O640" s="16"/>
      <c r="P640" s="2"/>
      <c r="Q640" s="2"/>
      <c r="R640" s="2"/>
      <c r="S640" s="1"/>
      <c r="T640" s="1"/>
      <c r="U640" s="6"/>
    </row>
    <row r="641" spans="2:21" x14ac:dyDescent="0.2">
      <c r="B641" s="1"/>
      <c r="C641" s="1"/>
      <c r="D641" s="4"/>
      <c r="E641" s="11"/>
      <c r="F641" s="16"/>
      <c r="G641" s="11"/>
      <c r="H641" s="4"/>
      <c r="I641" s="11"/>
      <c r="J641" s="16"/>
      <c r="L641" s="13"/>
      <c r="M641" s="13"/>
      <c r="N641" s="16"/>
      <c r="O641" s="16"/>
      <c r="P641" s="2"/>
      <c r="Q641" s="2"/>
      <c r="R641" s="2"/>
      <c r="S641" s="1"/>
      <c r="T641" s="1"/>
      <c r="U641" s="6"/>
    </row>
    <row r="642" spans="2:21" x14ac:dyDescent="0.2">
      <c r="B642" s="1"/>
      <c r="C642" s="1"/>
      <c r="D642" s="4"/>
      <c r="E642" s="11"/>
      <c r="F642" s="16"/>
      <c r="G642" s="11"/>
      <c r="H642" s="4"/>
      <c r="I642" s="11"/>
      <c r="J642" s="16"/>
      <c r="L642" s="13"/>
      <c r="M642" s="13"/>
      <c r="N642" s="16"/>
      <c r="O642" s="16"/>
      <c r="P642" s="2"/>
      <c r="Q642" s="2"/>
      <c r="R642" s="2"/>
      <c r="S642" s="1"/>
      <c r="T642" s="1"/>
      <c r="U642" s="6"/>
    </row>
  </sheetData>
  <sortState ref="A6:U266">
    <sortCondition descending="1" ref="J6"/>
  </sortState>
  <mergeCells count="21">
    <mergeCell ref="H4:H5"/>
    <mergeCell ref="I4:I5"/>
    <mergeCell ref="J4:J5"/>
    <mergeCell ref="G4:G5"/>
    <mergeCell ref="A4:A5"/>
    <mergeCell ref="B4:B5"/>
    <mergeCell ref="C4:C5"/>
    <mergeCell ref="D4:D5"/>
    <mergeCell ref="E4:E5"/>
    <mergeCell ref="F4:F5"/>
    <mergeCell ref="N4:N5"/>
    <mergeCell ref="O4:O5"/>
    <mergeCell ref="L4:L5"/>
    <mergeCell ref="M4:M5"/>
    <mergeCell ref="K4:K5"/>
    <mergeCell ref="U4:U5"/>
    <mergeCell ref="P4:P5"/>
    <mergeCell ref="Q4:Q5"/>
    <mergeCell ref="R4:R5"/>
    <mergeCell ref="S4:S5"/>
    <mergeCell ref="T4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E1048576"/>
  <sheetViews>
    <sheetView workbookViewId="0"/>
  </sheetViews>
  <sheetFormatPr baseColWidth="10" defaultRowHeight="12.75" x14ac:dyDescent="0.2"/>
  <cols>
    <col min="1" max="1" width="6.5703125" bestFit="1" customWidth="1"/>
    <col min="2" max="2" width="9" style="17" bestFit="1" customWidth="1"/>
    <col min="3" max="3" width="9" style="10" customWidth="1"/>
    <col min="4" max="4" width="8.140625" style="15" bestFit="1" customWidth="1"/>
    <col min="5" max="5" width="10.42578125" style="10" customWidth="1"/>
    <col min="6" max="6" width="9" style="17" bestFit="1" customWidth="1"/>
    <col min="7" max="7" width="10.42578125" style="10" customWidth="1"/>
    <col min="8" max="8" width="7.5703125" style="15" bestFit="1" customWidth="1"/>
    <col min="9" max="9" width="11.42578125" style="10"/>
    <col min="10" max="11" width="9.42578125" style="12" customWidth="1"/>
  </cols>
  <sheetData>
    <row r="4" spans="1:83" s="18" customFormat="1" ht="12.75" customHeight="1" x14ac:dyDescent="0.2">
      <c r="A4" s="99" t="s">
        <v>3</v>
      </c>
      <c r="B4" s="117" t="s">
        <v>7</v>
      </c>
      <c r="C4" s="115" t="s">
        <v>630</v>
      </c>
      <c r="D4" s="101" t="s">
        <v>631</v>
      </c>
      <c r="E4" s="115" t="s">
        <v>632</v>
      </c>
      <c r="F4" s="111" t="s">
        <v>8</v>
      </c>
      <c r="G4" s="113" t="s">
        <v>635</v>
      </c>
      <c r="H4" s="103" t="s">
        <v>636</v>
      </c>
      <c r="I4" s="109" t="s">
        <v>637</v>
      </c>
      <c r="J4" s="105" t="s">
        <v>640</v>
      </c>
      <c r="K4" s="107" t="s">
        <v>641</v>
      </c>
      <c r="CE4" s="18" t="s">
        <v>667</v>
      </c>
    </row>
    <row r="5" spans="1:83" s="18" customFormat="1" ht="13.5" thickBot="1" x14ac:dyDescent="0.25">
      <c r="A5" s="100"/>
      <c r="B5" s="118"/>
      <c r="C5" s="116"/>
      <c r="D5" s="102"/>
      <c r="E5" s="116"/>
      <c r="F5" s="112"/>
      <c r="G5" s="114"/>
      <c r="H5" s="104"/>
      <c r="I5" s="110"/>
      <c r="J5" s="106"/>
      <c r="K5" s="108"/>
      <c r="CE5" s="18" t="s">
        <v>668</v>
      </c>
    </row>
    <row r="6" spans="1:83" x14ac:dyDescent="0.2">
      <c r="A6" s="72" t="s">
        <v>561</v>
      </c>
      <c r="B6" s="80">
        <v>33</v>
      </c>
      <c r="C6" s="81">
        <v>0.17460317460317459</v>
      </c>
      <c r="D6" s="82">
        <v>33</v>
      </c>
      <c r="E6" s="81">
        <v>-0.30275229357798167</v>
      </c>
      <c r="F6" s="86">
        <v>25</v>
      </c>
      <c r="G6" s="87">
        <v>0.19379844961240311</v>
      </c>
      <c r="H6" s="88">
        <v>25</v>
      </c>
      <c r="I6" s="67">
        <v>0.19379844961240311</v>
      </c>
      <c r="J6" s="73">
        <v>-24.242424242424242</v>
      </c>
      <c r="K6" s="73">
        <v>-24.242424242424242</v>
      </c>
    </row>
    <row r="7" spans="1:83" x14ac:dyDescent="0.2">
      <c r="A7" s="75" t="s">
        <v>605</v>
      </c>
      <c r="B7" s="47">
        <v>21</v>
      </c>
      <c r="C7" s="48">
        <v>0.1111111111111111</v>
      </c>
      <c r="D7" s="49">
        <v>21</v>
      </c>
      <c r="E7" s="48">
        <v>-0.19266055045871561</v>
      </c>
      <c r="F7" s="60">
        <v>20</v>
      </c>
      <c r="G7" s="61">
        <v>0.15503875968992248</v>
      </c>
      <c r="H7" s="62">
        <v>20</v>
      </c>
      <c r="I7" s="63">
        <v>0.15503875968992248</v>
      </c>
      <c r="J7" s="40">
        <v>-4.7619047619047619</v>
      </c>
      <c r="K7" s="40">
        <v>-4.7619047619047619</v>
      </c>
    </row>
    <row r="8" spans="1:83" x14ac:dyDescent="0.2">
      <c r="A8" s="75" t="s">
        <v>586</v>
      </c>
      <c r="B8" s="47">
        <v>24</v>
      </c>
      <c r="C8" s="48">
        <v>0.12698412698412698</v>
      </c>
      <c r="D8" s="49">
        <v>24</v>
      </c>
      <c r="E8" s="48">
        <v>-0.22018348623853212</v>
      </c>
      <c r="F8" s="60">
        <v>16</v>
      </c>
      <c r="G8" s="61">
        <v>0.12403100775193798</v>
      </c>
      <c r="H8" s="62">
        <v>16</v>
      </c>
      <c r="I8" s="63">
        <v>0.12403100775193798</v>
      </c>
      <c r="J8" s="40">
        <v>-33.333333333333329</v>
      </c>
      <c r="K8" s="40">
        <v>-33.333333333333329</v>
      </c>
    </row>
    <row r="9" spans="1:83" x14ac:dyDescent="0.2">
      <c r="A9" s="75" t="s">
        <v>629</v>
      </c>
      <c r="B9" s="47">
        <v>17</v>
      </c>
      <c r="C9" s="48">
        <v>8.9947089947089942E-2</v>
      </c>
      <c r="D9" s="49">
        <v>-281</v>
      </c>
      <c r="E9" s="48">
        <v>2.5779816513761467</v>
      </c>
      <c r="F9" s="60">
        <v>13</v>
      </c>
      <c r="G9" s="61">
        <v>0.10077519379844961</v>
      </c>
      <c r="H9" s="62">
        <v>13</v>
      </c>
      <c r="I9" s="63">
        <v>0.10077519379844961</v>
      </c>
      <c r="J9" s="40">
        <v>-23.52941176470588</v>
      </c>
      <c r="K9" s="40">
        <v>-104.62633451957295</v>
      </c>
    </row>
    <row r="10" spans="1:83" x14ac:dyDescent="0.2">
      <c r="A10" s="75" t="s">
        <v>576</v>
      </c>
      <c r="B10" s="47">
        <v>24</v>
      </c>
      <c r="C10" s="48">
        <v>0.12698412698412698</v>
      </c>
      <c r="D10" s="49">
        <v>24</v>
      </c>
      <c r="E10" s="48">
        <v>-0.22018348623853212</v>
      </c>
      <c r="F10" s="60">
        <v>12</v>
      </c>
      <c r="G10" s="61">
        <v>9.3023255813953487E-2</v>
      </c>
      <c r="H10" s="62">
        <v>12</v>
      </c>
      <c r="I10" s="63">
        <v>9.3023255813953487E-2</v>
      </c>
      <c r="J10" s="40">
        <v>-50</v>
      </c>
      <c r="K10" s="40">
        <v>-50</v>
      </c>
    </row>
    <row r="11" spans="1:83" x14ac:dyDescent="0.2">
      <c r="A11" s="75" t="s">
        <v>105</v>
      </c>
      <c r="B11" s="47">
        <v>9</v>
      </c>
      <c r="C11" s="48">
        <v>4.7619047619047616E-2</v>
      </c>
      <c r="D11" s="49">
        <v>9</v>
      </c>
      <c r="E11" s="48">
        <v>-8.2568807339449546E-2</v>
      </c>
      <c r="F11" s="60">
        <v>10</v>
      </c>
      <c r="G11" s="61">
        <v>7.7519379844961239E-2</v>
      </c>
      <c r="H11" s="62">
        <v>10</v>
      </c>
      <c r="I11" s="63">
        <v>7.7519379844961239E-2</v>
      </c>
      <c r="J11" s="40">
        <v>11.111111111111111</v>
      </c>
      <c r="K11" s="40">
        <v>11.111111111111111</v>
      </c>
    </row>
    <row r="12" spans="1:83" x14ac:dyDescent="0.2">
      <c r="A12" s="75" t="s">
        <v>583</v>
      </c>
      <c r="B12" s="47">
        <v>6</v>
      </c>
      <c r="C12" s="48">
        <v>3.1746031746031744E-2</v>
      </c>
      <c r="D12" s="49">
        <v>6</v>
      </c>
      <c r="E12" s="48">
        <v>-5.5045871559633031E-2</v>
      </c>
      <c r="F12" s="60">
        <v>9</v>
      </c>
      <c r="G12" s="61">
        <v>6.9767441860465115E-2</v>
      </c>
      <c r="H12" s="62">
        <v>9</v>
      </c>
      <c r="I12" s="63">
        <v>6.9767441860465115E-2</v>
      </c>
      <c r="J12" s="40">
        <v>50</v>
      </c>
      <c r="K12" s="40">
        <v>50</v>
      </c>
    </row>
    <row r="13" spans="1:83" x14ac:dyDescent="0.2">
      <c r="A13" s="75" t="s">
        <v>560</v>
      </c>
      <c r="B13" s="47">
        <v>1</v>
      </c>
      <c r="C13" s="48">
        <v>5.2910052910052907E-3</v>
      </c>
      <c r="D13" s="49">
        <v>1</v>
      </c>
      <c r="E13" s="48">
        <v>-9.1743119266055051E-3</v>
      </c>
      <c r="F13" s="60">
        <v>2</v>
      </c>
      <c r="G13" s="61">
        <v>1.5503875968992248E-2</v>
      </c>
      <c r="H13" s="62">
        <v>2</v>
      </c>
      <c r="I13" s="63">
        <v>1.5503875968992248E-2</v>
      </c>
      <c r="J13" s="40">
        <v>100</v>
      </c>
      <c r="K13" s="40">
        <v>100</v>
      </c>
    </row>
    <row r="14" spans="1:83" x14ac:dyDescent="0.2">
      <c r="A14" s="75" t="s">
        <v>591</v>
      </c>
      <c r="B14" s="47">
        <v>0</v>
      </c>
      <c r="C14" s="48">
        <v>0</v>
      </c>
      <c r="D14" s="49">
        <v>0</v>
      </c>
      <c r="E14" s="48">
        <v>0</v>
      </c>
      <c r="F14" s="60">
        <v>2</v>
      </c>
      <c r="G14" s="61">
        <v>1.5503875968992248E-2</v>
      </c>
      <c r="H14" s="62">
        <v>2</v>
      </c>
      <c r="I14" s="63">
        <v>1.5503875968992248E-2</v>
      </c>
      <c r="J14" s="40">
        <v>0</v>
      </c>
      <c r="K14" s="40">
        <v>0</v>
      </c>
    </row>
    <row r="15" spans="1:83" x14ac:dyDescent="0.2">
      <c r="A15" s="75" t="s">
        <v>597</v>
      </c>
      <c r="B15" s="47">
        <v>0</v>
      </c>
      <c r="C15" s="48">
        <v>0</v>
      </c>
      <c r="D15" s="49">
        <v>0</v>
      </c>
      <c r="E15" s="48">
        <v>0</v>
      </c>
      <c r="F15" s="60">
        <v>2</v>
      </c>
      <c r="G15" s="61">
        <v>1.5503875968992248E-2</v>
      </c>
      <c r="H15" s="62">
        <v>2</v>
      </c>
      <c r="I15" s="63">
        <v>1.5503875968992248E-2</v>
      </c>
      <c r="J15" s="40">
        <v>0</v>
      </c>
      <c r="K15" s="40">
        <v>0</v>
      </c>
    </row>
    <row r="16" spans="1:83" x14ac:dyDescent="0.2">
      <c r="A16" s="75" t="s">
        <v>598</v>
      </c>
      <c r="B16" s="47">
        <v>2</v>
      </c>
      <c r="C16" s="48">
        <v>1.0582010582010581E-2</v>
      </c>
      <c r="D16" s="49">
        <v>2</v>
      </c>
      <c r="E16" s="48">
        <v>-1.834862385321101E-2</v>
      </c>
      <c r="F16" s="60">
        <v>2</v>
      </c>
      <c r="G16" s="61">
        <v>1.5503875968992248E-2</v>
      </c>
      <c r="H16" s="62">
        <v>2</v>
      </c>
      <c r="I16" s="63">
        <v>1.5503875968992248E-2</v>
      </c>
      <c r="J16" s="40">
        <v>0</v>
      </c>
      <c r="K16" s="40">
        <v>0</v>
      </c>
    </row>
    <row r="17" spans="1:11" x14ac:dyDescent="0.2">
      <c r="A17" s="75" t="s">
        <v>652</v>
      </c>
      <c r="B17" s="47">
        <v>1</v>
      </c>
      <c r="C17" s="48">
        <v>5.2910052910052907E-3</v>
      </c>
      <c r="D17" s="49">
        <v>1</v>
      </c>
      <c r="E17" s="48">
        <v>-9.1743119266055051E-3</v>
      </c>
      <c r="F17" s="60">
        <v>2</v>
      </c>
      <c r="G17" s="61">
        <v>1.5503875968992248E-2</v>
      </c>
      <c r="H17" s="62">
        <v>2</v>
      </c>
      <c r="I17" s="63">
        <v>1.5503875968992248E-2</v>
      </c>
      <c r="J17" s="40">
        <v>100</v>
      </c>
      <c r="K17" s="40">
        <v>100</v>
      </c>
    </row>
    <row r="18" spans="1:11" x14ac:dyDescent="0.2">
      <c r="A18" s="75" t="s">
        <v>397</v>
      </c>
      <c r="B18" s="47">
        <v>0</v>
      </c>
      <c r="C18" s="48">
        <v>0</v>
      </c>
      <c r="D18" s="49">
        <v>0</v>
      </c>
      <c r="E18" s="48">
        <v>0</v>
      </c>
      <c r="F18" s="60">
        <v>1</v>
      </c>
      <c r="G18" s="61">
        <v>7.7519379844961239E-3</v>
      </c>
      <c r="H18" s="62">
        <v>1</v>
      </c>
      <c r="I18" s="63">
        <v>7.7519379844961239E-3</v>
      </c>
      <c r="J18" s="40">
        <v>0</v>
      </c>
      <c r="K18" s="40">
        <v>0</v>
      </c>
    </row>
    <row r="19" spans="1:11" x14ac:dyDescent="0.2">
      <c r="A19" s="75" t="s">
        <v>406</v>
      </c>
      <c r="B19" s="47">
        <v>1</v>
      </c>
      <c r="C19" s="48">
        <v>5.2910052910052907E-3</v>
      </c>
      <c r="D19" s="49">
        <v>1</v>
      </c>
      <c r="E19" s="48">
        <v>-9.1743119266055051E-3</v>
      </c>
      <c r="F19" s="60">
        <v>1</v>
      </c>
      <c r="G19" s="61">
        <v>7.7519379844961239E-3</v>
      </c>
      <c r="H19" s="62">
        <v>1</v>
      </c>
      <c r="I19" s="63">
        <v>7.7519379844961239E-3</v>
      </c>
      <c r="J19" s="40">
        <v>0</v>
      </c>
      <c r="K19" s="40">
        <v>0</v>
      </c>
    </row>
    <row r="20" spans="1:11" x14ac:dyDescent="0.2">
      <c r="A20" s="75" t="s">
        <v>542</v>
      </c>
      <c r="B20" s="47">
        <v>0</v>
      </c>
      <c r="C20" s="48">
        <v>0</v>
      </c>
      <c r="D20" s="49">
        <v>0</v>
      </c>
      <c r="E20" s="48">
        <v>0</v>
      </c>
      <c r="F20" s="60">
        <v>1</v>
      </c>
      <c r="G20" s="61">
        <v>7.7519379844961239E-3</v>
      </c>
      <c r="H20" s="62">
        <v>1</v>
      </c>
      <c r="I20" s="63">
        <v>7.7519379844961239E-3</v>
      </c>
      <c r="J20" s="40">
        <v>0</v>
      </c>
      <c r="K20" s="40">
        <v>0</v>
      </c>
    </row>
    <row r="21" spans="1:11" x14ac:dyDescent="0.2">
      <c r="A21" s="75" t="s">
        <v>256</v>
      </c>
      <c r="B21" s="47">
        <v>0</v>
      </c>
      <c r="C21" s="48">
        <v>0</v>
      </c>
      <c r="D21" s="49">
        <v>0</v>
      </c>
      <c r="E21" s="48">
        <v>0</v>
      </c>
      <c r="F21" s="60">
        <v>1</v>
      </c>
      <c r="G21" s="61">
        <v>7.7519379844961239E-3</v>
      </c>
      <c r="H21" s="62">
        <v>1</v>
      </c>
      <c r="I21" s="63">
        <v>7.7519379844961239E-3</v>
      </c>
      <c r="J21" s="40">
        <v>0</v>
      </c>
      <c r="K21" s="40">
        <v>0</v>
      </c>
    </row>
    <row r="22" spans="1:11" x14ac:dyDescent="0.2">
      <c r="A22" s="75" t="s">
        <v>552</v>
      </c>
      <c r="B22" s="47">
        <v>1</v>
      </c>
      <c r="C22" s="48">
        <v>5.2910052910052907E-3</v>
      </c>
      <c r="D22" s="49">
        <v>1</v>
      </c>
      <c r="E22" s="48">
        <v>-9.1743119266055051E-3</v>
      </c>
      <c r="F22" s="60">
        <v>1</v>
      </c>
      <c r="G22" s="61">
        <v>7.7519379844961239E-3</v>
      </c>
      <c r="H22" s="62">
        <v>1</v>
      </c>
      <c r="I22" s="63">
        <v>7.7519379844961239E-3</v>
      </c>
      <c r="J22" s="40">
        <v>0</v>
      </c>
      <c r="K22" s="40">
        <v>0</v>
      </c>
    </row>
    <row r="23" spans="1:11" x14ac:dyDescent="0.2">
      <c r="A23" s="75" t="s">
        <v>553</v>
      </c>
      <c r="B23" s="47">
        <v>1</v>
      </c>
      <c r="C23" s="48">
        <v>5.2910052910052907E-3</v>
      </c>
      <c r="D23" s="49">
        <v>1</v>
      </c>
      <c r="E23" s="48">
        <v>-9.1743119266055051E-3</v>
      </c>
      <c r="F23" s="60">
        <v>1</v>
      </c>
      <c r="G23" s="61">
        <v>7.7519379844961239E-3</v>
      </c>
      <c r="H23" s="62">
        <v>1</v>
      </c>
      <c r="I23" s="63">
        <v>7.7519379844961239E-3</v>
      </c>
      <c r="J23" s="40">
        <v>0</v>
      </c>
      <c r="K23" s="40">
        <v>0</v>
      </c>
    </row>
    <row r="24" spans="1:11" x14ac:dyDescent="0.2">
      <c r="A24" s="75" t="s">
        <v>559</v>
      </c>
      <c r="B24" s="47">
        <v>1</v>
      </c>
      <c r="C24" s="48">
        <v>5.2910052910052907E-3</v>
      </c>
      <c r="D24" s="49">
        <v>1</v>
      </c>
      <c r="E24" s="48">
        <v>-9.1743119266055051E-3</v>
      </c>
      <c r="F24" s="60">
        <v>1</v>
      </c>
      <c r="G24" s="61">
        <v>7.7519379844961239E-3</v>
      </c>
      <c r="H24" s="62">
        <v>1</v>
      </c>
      <c r="I24" s="63">
        <v>7.7519379844961239E-3</v>
      </c>
      <c r="J24" s="40">
        <v>0</v>
      </c>
      <c r="K24" s="40">
        <v>0</v>
      </c>
    </row>
    <row r="25" spans="1:11" x14ac:dyDescent="0.2">
      <c r="A25" s="75" t="s">
        <v>590</v>
      </c>
      <c r="B25" s="47">
        <v>0</v>
      </c>
      <c r="C25" s="48">
        <v>0</v>
      </c>
      <c r="D25" s="49">
        <v>0</v>
      </c>
      <c r="E25" s="48">
        <v>0</v>
      </c>
      <c r="F25" s="60">
        <v>1</v>
      </c>
      <c r="G25" s="61">
        <v>7.7519379844961239E-3</v>
      </c>
      <c r="H25" s="62">
        <v>1</v>
      </c>
      <c r="I25" s="63">
        <v>7.7519379844961239E-3</v>
      </c>
      <c r="J25" s="40">
        <v>0</v>
      </c>
      <c r="K25" s="40">
        <v>0</v>
      </c>
    </row>
    <row r="26" spans="1:11" x14ac:dyDescent="0.2">
      <c r="A26" s="75" t="s">
        <v>596</v>
      </c>
      <c r="B26" s="47">
        <v>1</v>
      </c>
      <c r="C26" s="48">
        <v>5.2910052910052907E-3</v>
      </c>
      <c r="D26" s="49">
        <v>1</v>
      </c>
      <c r="E26" s="48">
        <v>-9.1743119266055051E-3</v>
      </c>
      <c r="F26" s="60">
        <v>1</v>
      </c>
      <c r="G26" s="61">
        <v>7.7519379844961239E-3</v>
      </c>
      <c r="H26" s="62">
        <v>1</v>
      </c>
      <c r="I26" s="63">
        <v>7.7519379844961239E-3</v>
      </c>
      <c r="J26" s="40">
        <v>0</v>
      </c>
      <c r="K26" s="40">
        <v>0</v>
      </c>
    </row>
    <row r="27" spans="1:11" x14ac:dyDescent="0.2">
      <c r="A27" s="75" t="s">
        <v>617</v>
      </c>
      <c r="B27" s="47">
        <v>3</v>
      </c>
      <c r="C27" s="48">
        <v>1.5873015873015872E-2</v>
      </c>
      <c r="D27" s="49">
        <v>3</v>
      </c>
      <c r="E27" s="48">
        <v>-2.7522935779816515E-2</v>
      </c>
      <c r="F27" s="60">
        <v>1</v>
      </c>
      <c r="G27" s="61">
        <v>7.7519379844961239E-3</v>
      </c>
      <c r="H27" s="62">
        <v>1</v>
      </c>
      <c r="I27" s="63">
        <v>7.7519379844961239E-3</v>
      </c>
      <c r="J27" s="40">
        <v>-66.666666666666657</v>
      </c>
      <c r="K27" s="40">
        <v>-66.666666666666657</v>
      </c>
    </row>
    <row r="28" spans="1:11" x14ac:dyDescent="0.2">
      <c r="A28" s="75" t="s">
        <v>619</v>
      </c>
      <c r="B28" s="47">
        <v>2</v>
      </c>
      <c r="C28" s="48">
        <v>1.0582010582010581E-2</v>
      </c>
      <c r="D28" s="49">
        <v>2</v>
      </c>
      <c r="E28" s="48">
        <v>-1.834862385321101E-2</v>
      </c>
      <c r="F28" s="60">
        <v>1</v>
      </c>
      <c r="G28" s="61">
        <v>7.7519379844961239E-3</v>
      </c>
      <c r="H28" s="62">
        <v>1</v>
      </c>
      <c r="I28" s="63">
        <v>7.7519379844961239E-3</v>
      </c>
      <c r="J28" s="40">
        <v>-50</v>
      </c>
      <c r="K28" s="40">
        <v>-50</v>
      </c>
    </row>
    <row r="29" spans="1:11" x14ac:dyDescent="0.2">
      <c r="A29" s="75" t="s">
        <v>621</v>
      </c>
      <c r="B29" s="47">
        <v>0</v>
      </c>
      <c r="C29" s="48">
        <v>0</v>
      </c>
      <c r="D29" s="49">
        <v>0</v>
      </c>
      <c r="E29" s="48">
        <v>0</v>
      </c>
      <c r="F29" s="60">
        <v>1</v>
      </c>
      <c r="G29" s="61">
        <v>7.7519379844961239E-3</v>
      </c>
      <c r="H29" s="62">
        <v>1</v>
      </c>
      <c r="I29" s="63">
        <v>7.7519379844961239E-3</v>
      </c>
      <c r="J29" s="40">
        <v>0</v>
      </c>
      <c r="K29" s="40">
        <v>0</v>
      </c>
    </row>
    <row r="30" spans="1:11" x14ac:dyDescent="0.2">
      <c r="A30" s="75" t="s">
        <v>219</v>
      </c>
      <c r="B30" s="47">
        <v>1</v>
      </c>
      <c r="C30" s="48">
        <v>5.2910052910052907E-3</v>
      </c>
      <c r="D30" s="49">
        <v>1</v>
      </c>
      <c r="E30" s="48">
        <v>-9.1743119266055051E-3</v>
      </c>
      <c r="F30" s="60">
        <v>1</v>
      </c>
      <c r="G30" s="61">
        <v>7.7519379844961239E-3</v>
      </c>
      <c r="H30" s="62">
        <v>1</v>
      </c>
      <c r="I30" s="63">
        <v>7.7519379844961239E-3</v>
      </c>
      <c r="J30" s="40">
        <v>0</v>
      </c>
      <c r="K30" s="40">
        <v>0</v>
      </c>
    </row>
    <row r="31" spans="1:11" x14ac:dyDescent="0.2">
      <c r="A31" s="75" t="s">
        <v>625</v>
      </c>
      <c r="B31" s="47">
        <v>2</v>
      </c>
      <c r="C31" s="48">
        <v>1.0582010582010581E-2</v>
      </c>
      <c r="D31" s="49">
        <v>2</v>
      </c>
      <c r="E31" s="48">
        <v>-1.834862385321101E-2</v>
      </c>
      <c r="F31" s="60">
        <v>1</v>
      </c>
      <c r="G31" s="61">
        <v>7.7519379844961239E-3</v>
      </c>
      <c r="H31" s="62">
        <v>1</v>
      </c>
      <c r="I31" s="63">
        <v>7.7519379844961239E-3</v>
      </c>
      <c r="J31" s="40">
        <v>-50</v>
      </c>
      <c r="K31" s="40">
        <v>-50</v>
      </c>
    </row>
    <row r="32" spans="1:11" x14ac:dyDescent="0.2">
      <c r="A32" s="75" t="s">
        <v>540</v>
      </c>
      <c r="B32" s="47">
        <v>1</v>
      </c>
      <c r="C32" s="48">
        <v>5.2910052910052907E-3</v>
      </c>
      <c r="D32" s="49">
        <v>1</v>
      </c>
      <c r="E32" s="48">
        <v>-9.1743119266055051E-3</v>
      </c>
      <c r="F32" s="60">
        <v>0</v>
      </c>
      <c r="G32" s="61">
        <v>0</v>
      </c>
      <c r="H32" s="62">
        <v>0</v>
      </c>
      <c r="I32" s="63">
        <v>0</v>
      </c>
      <c r="J32" s="40">
        <v>0</v>
      </c>
      <c r="K32" s="40">
        <v>0</v>
      </c>
    </row>
    <row r="33" spans="1:11" x14ac:dyDescent="0.2">
      <c r="A33" s="75" t="s">
        <v>541</v>
      </c>
      <c r="B33" s="47">
        <v>1</v>
      </c>
      <c r="C33" s="48">
        <v>5.2910052910052907E-3</v>
      </c>
      <c r="D33" s="49">
        <v>1</v>
      </c>
      <c r="E33" s="48">
        <v>-9.1743119266055051E-3</v>
      </c>
      <c r="F33" s="60">
        <v>0</v>
      </c>
      <c r="G33" s="61">
        <v>0</v>
      </c>
      <c r="H33" s="62">
        <v>0</v>
      </c>
      <c r="I33" s="63">
        <v>0</v>
      </c>
      <c r="J33" s="40">
        <v>0</v>
      </c>
      <c r="K33" s="40">
        <v>0</v>
      </c>
    </row>
    <row r="34" spans="1:11" x14ac:dyDescent="0.2">
      <c r="A34" s="75" t="s">
        <v>544</v>
      </c>
      <c r="B34" s="47">
        <v>1</v>
      </c>
      <c r="C34" s="48">
        <v>5.2910052910052907E-3</v>
      </c>
      <c r="D34" s="49">
        <v>1</v>
      </c>
      <c r="E34" s="48">
        <v>-9.1743119266055051E-3</v>
      </c>
      <c r="F34" s="60">
        <v>0</v>
      </c>
      <c r="G34" s="61">
        <v>0</v>
      </c>
      <c r="H34" s="62">
        <v>0</v>
      </c>
      <c r="I34" s="63">
        <v>0</v>
      </c>
      <c r="J34" s="40">
        <v>0</v>
      </c>
      <c r="K34" s="40">
        <v>0</v>
      </c>
    </row>
    <row r="35" spans="1:11" x14ac:dyDescent="0.2">
      <c r="A35" s="75" t="s">
        <v>649</v>
      </c>
      <c r="B35" s="47">
        <v>1</v>
      </c>
      <c r="C35" s="48">
        <v>5.2910052910052907E-3</v>
      </c>
      <c r="D35" s="49">
        <v>1</v>
      </c>
      <c r="E35" s="48">
        <v>-9.1743119266055051E-3</v>
      </c>
      <c r="F35" s="60">
        <v>0</v>
      </c>
      <c r="G35" s="61">
        <v>0</v>
      </c>
      <c r="H35" s="62">
        <v>0</v>
      </c>
      <c r="I35" s="63">
        <v>0</v>
      </c>
      <c r="J35" s="40">
        <v>0</v>
      </c>
      <c r="K35" s="40">
        <v>0</v>
      </c>
    </row>
    <row r="36" spans="1:11" x14ac:dyDescent="0.2">
      <c r="A36" s="75" t="s">
        <v>351</v>
      </c>
      <c r="B36" s="47">
        <v>1</v>
      </c>
      <c r="C36" s="48">
        <v>5.2910052910052907E-3</v>
      </c>
      <c r="D36" s="49">
        <v>1</v>
      </c>
      <c r="E36" s="48">
        <v>-9.1743119266055051E-3</v>
      </c>
      <c r="F36" s="60">
        <v>0</v>
      </c>
      <c r="G36" s="61">
        <v>0</v>
      </c>
      <c r="H36" s="62">
        <v>0</v>
      </c>
      <c r="I36" s="63">
        <v>0</v>
      </c>
      <c r="J36" s="40">
        <v>0</v>
      </c>
      <c r="K36" s="40">
        <v>0</v>
      </c>
    </row>
    <row r="37" spans="1:11" x14ac:dyDescent="0.2">
      <c r="A37" s="75" t="s">
        <v>547</v>
      </c>
      <c r="B37" s="47">
        <v>1</v>
      </c>
      <c r="C37" s="48">
        <v>5.2910052910052907E-3</v>
      </c>
      <c r="D37" s="49">
        <v>1</v>
      </c>
      <c r="E37" s="48">
        <v>-9.1743119266055051E-3</v>
      </c>
      <c r="F37" s="60">
        <v>0</v>
      </c>
      <c r="G37" s="61">
        <v>0</v>
      </c>
      <c r="H37" s="62">
        <v>0</v>
      </c>
      <c r="I37" s="63">
        <v>0</v>
      </c>
      <c r="J37" s="40">
        <v>0</v>
      </c>
      <c r="K37" s="40">
        <v>0</v>
      </c>
    </row>
    <row r="38" spans="1:11" x14ac:dyDescent="0.2">
      <c r="A38" s="75" t="s">
        <v>548</v>
      </c>
      <c r="B38" s="47">
        <v>1</v>
      </c>
      <c r="C38" s="48">
        <v>5.2910052910052907E-3</v>
      </c>
      <c r="D38" s="49">
        <v>1</v>
      </c>
      <c r="E38" s="48">
        <v>-9.1743119266055051E-3</v>
      </c>
      <c r="F38" s="60">
        <v>0</v>
      </c>
      <c r="G38" s="61">
        <v>0</v>
      </c>
      <c r="H38" s="62">
        <v>0</v>
      </c>
      <c r="I38" s="63">
        <v>0</v>
      </c>
      <c r="J38" s="40">
        <v>0</v>
      </c>
      <c r="K38" s="40">
        <v>0</v>
      </c>
    </row>
    <row r="39" spans="1:11" x14ac:dyDescent="0.2">
      <c r="A39" s="75" t="s">
        <v>549</v>
      </c>
      <c r="B39" s="47">
        <v>2</v>
      </c>
      <c r="C39" s="48">
        <v>1.0582010582010581E-2</v>
      </c>
      <c r="D39" s="49">
        <v>2</v>
      </c>
      <c r="E39" s="48">
        <v>-1.834862385321101E-2</v>
      </c>
      <c r="F39" s="60">
        <v>0</v>
      </c>
      <c r="G39" s="61">
        <v>0</v>
      </c>
      <c r="H39" s="62">
        <v>0</v>
      </c>
      <c r="I39" s="63">
        <v>0</v>
      </c>
      <c r="J39" s="40">
        <v>0</v>
      </c>
      <c r="K39" s="40">
        <v>0</v>
      </c>
    </row>
    <row r="40" spans="1:11" x14ac:dyDescent="0.2">
      <c r="A40" s="75" t="s">
        <v>650</v>
      </c>
      <c r="B40" s="47">
        <v>3</v>
      </c>
      <c r="C40" s="48">
        <v>1.5873015873015872E-2</v>
      </c>
      <c r="D40" s="49">
        <v>3</v>
      </c>
      <c r="E40" s="48">
        <v>-2.7522935779816515E-2</v>
      </c>
      <c r="F40" s="60">
        <v>0</v>
      </c>
      <c r="G40" s="61">
        <v>0</v>
      </c>
      <c r="H40" s="62">
        <v>0</v>
      </c>
      <c r="I40" s="63">
        <v>0</v>
      </c>
      <c r="J40" s="40">
        <v>0</v>
      </c>
      <c r="K40" s="40">
        <v>0</v>
      </c>
    </row>
    <row r="41" spans="1:11" x14ac:dyDescent="0.2">
      <c r="A41" s="75" t="s">
        <v>558</v>
      </c>
      <c r="B41" s="47">
        <v>1</v>
      </c>
      <c r="C41" s="48">
        <v>5.2910052910052907E-3</v>
      </c>
      <c r="D41" s="49">
        <v>1</v>
      </c>
      <c r="E41" s="48">
        <v>-9.1743119266055051E-3</v>
      </c>
      <c r="F41" s="60">
        <v>0</v>
      </c>
      <c r="G41" s="61">
        <v>0</v>
      </c>
      <c r="H41" s="62">
        <v>0</v>
      </c>
      <c r="I41" s="63">
        <v>0</v>
      </c>
      <c r="J41" s="40">
        <v>0</v>
      </c>
      <c r="K41" s="40">
        <v>0</v>
      </c>
    </row>
    <row r="42" spans="1:11" x14ac:dyDescent="0.2">
      <c r="A42" s="75" t="s">
        <v>221</v>
      </c>
      <c r="B42" s="47">
        <v>2</v>
      </c>
      <c r="C42" s="48">
        <v>1.0582010582010581E-2</v>
      </c>
      <c r="D42" s="49">
        <v>2</v>
      </c>
      <c r="E42" s="48">
        <v>-1.834862385321101E-2</v>
      </c>
      <c r="F42" s="60">
        <v>0</v>
      </c>
      <c r="G42" s="61">
        <v>0</v>
      </c>
      <c r="H42" s="62">
        <v>0</v>
      </c>
      <c r="I42" s="63">
        <v>0</v>
      </c>
      <c r="J42" s="40">
        <v>0</v>
      </c>
      <c r="K42" s="40">
        <v>0</v>
      </c>
    </row>
    <row r="43" spans="1:11" x14ac:dyDescent="0.2">
      <c r="A43" s="75" t="s">
        <v>575</v>
      </c>
      <c r="B43" s="47">
        <v>1</v>
      </c>
      <c r="C43" s="48">
        <v>5.2910052910052907E-3</v>
      </c>
      <c r="D43" s="49">
        <v>1</v>
      </c>
      <c r="E43" s="48">
        <v>-9.1743119266055051E-3</v>
      </c>
      <c r="F43" s="60">
        <v>0</v>
      </c>
      <c r="G43" s="61">
        <v>0</v>
      </c>
      <c r="H43" s="62">
        <v>0</v>
      </c>
      <c r="I43" s="63">
        <v>0</v>
      </c>
      <c r="J43" s="40">
        <v>0</v>
      </c>
      <c r="K43" s="40">
        <v>0</v>
      </c>
    </row>
    <row r="44" spans="1:11" x14ac:dyDescent="0.2">
      <c r="A44" s="75" t="s">
        <v>589</v>
      </c>
      <c r="B44" s="47">
        <v>1</v>
      </c>
      <c r="C44" s="48">
        <v>5.2910052910052907E-3</v>
      </c>
      <c r="D44" s="49">
        <v>1</v>
      </c>
      <c r="E44" s="48">
        <v>-9.1743119266055051E-3</v>
      </c>
      <c r="F44" s="60">
        <v>0</v>
      </c>
      <c r="G44" s="61">
        <v>0</v>
      </c>
      <c r="H44" s="62">
        <v>0</v>
      </c>
      <c r="I44" s="63">
        <v>0</v>
      </c>
      <c r="J44" s="40">
        <v>0</v>
      </c>
      <c r="K44" s="40">
        <v>0</v>
      </c>
    </row>
    <row r="45" spans="1:11" x14ac:dyDescent="0.2">
      <c r="A45" s="75" t="s">
        <v>594</v>
      </c>
      <c r="B45" s="47">
        <v>4</v>
      </c>
      <c r="C45" s="48">
        <v>2.1164021164021163E-2</v>
      </c>
      <c r="D45" s="49">
        <v>4</v>
      </c>
      <c r="E45" s="48">
        <v>-3.669724770642202E-2</v>
      </c>
      <c r="F45" s="60">
        <v>0</v>
      </c>
      <c r="G45" s="61">
        <v>0</v>
      </c>
      <c r="H45" s="62">
        <v>0</v>
      </c>
      <c r="I45" s="63">
        <v>0</v>
      </c>
      <c r="J45" s="40">
        <v>0</v>
      </c>
      <c r="K45" s="40">
        <v>0</v>
      </c>
    </row>
    <row r="46" spans="1:11" x14ac:dyDescent="0.2">
      <c r="A46" s="75" t="s">
        <v>595</v>
      </c>
      <c r="B46" s="47">
        <v>1</v>
      </c>
      <c r="C46" s="48">
        <v>5.2910052910052907E-3</v>
      </c>
      <c r="D46" s="49">
        <v>1</v>
      </c>
      <c r="E46" s="48">
        <v>-9.1743119266055051E-3</v>
      </c>
      <c r="F46" s="60">
        <v>0</v>
      </c>
      <c r="G46" s="61">
        <v>0</v>
      </c>
      <c r="H46" s="62">
        <v>0</v>
      </c>
      <c r="I46" s="63">
        <v>0</v>
      </c>
      <c r="J46" s="40">
        <v>0</v>
      </c>
      <c r="K46" s="40">
        <v>0</v>
      </c>
    </row>
    <row r="47" spans="1:11" x14ac:dyDescent="0.2">
      <c r="A47" s="75" t="s">
        <v>651</v>
      </c>
      <c r="B47" s="47">
        <v>1</v>
      </c>
      <c r="C47" s="48">
        <v>5.2910052910052907E-3</v>
      </c>
      <c r="D47" s="49">
        <v>1</v>
      </c>
      <c r="E47" s="48">
        <v>-9.1743119266055051E-3</v>
      </c>
      <c r="F47" s="60">
        <v>0</v>
      </c>
      <c r="G47" s="61">
        <v>0</v>
      </c>
      <c r="H47" s="62">
        <v>0</v>
      </c>
      <c r="I47" s="63">
        <v>0</v>
      </c>
      <c r="J47" s="40">
        <v>0</v>
      </c>
      <c r="K47" s="40">
        <v>0</v>
      </c>
    </row>
    <row r="48" spans="1:11" x14ac:dyDescent="0.2">
      <c r="A48" s="75" t="s">
        <v>602</v>
      </c>
      <c r="B48" s="47">
        <v>1</v>
      </c>
      <c r="C48" s="48">
        <v>5.2910052910052907E-3</v>
      </c>
      <c r="D48" s="49">
        <v>1</v>
      </c>
      <c r="E48" s="48">
        <v>-9.1743119266055051E-3</v>
      </c>
      <c r="F48" s="60">
        <v>0</v>
      </c>
      <c r="G48" s="61">
        <v>0</v>
      </c>
      <c r="H48" s="62">
        <v>0</v>
      </c>
      <c r="I48" s="63">
        <v>0</v>
      </c>
      <c r="J48" s="40">
        <v>0</v>
      </c>
      <c r="K48" s="40">
        <v>0</v>
      </c>
    </row>
    <row r="49" spans="1:11" x14ac:dyDescent="0.2">
      <c r="A49" s="75" t="s">
        <v>603</v>
      </c>
      <c r="B49" s="47">
        <v>3</v>
      </c>
      <c r="C49" s="48">
        <v>1.5873015873015872E-2</v>
      </c>
      <c r="D49" s="49">
        <v>3</v>
      </c>
      <c r="E49" s="48">
        <v>-2.7522935779816515E-2</v>
      </c>
      <c r="F49" s="60">
        <v>0</v>
      </c>
      <c r="G49" s="61">
        <v>0</v>
      </c>
      <c r="H49" s="62">
        <v>0</v>
      </c>
      <c r="I49" s="63">
        <v>0</v>
      </c>
      <c r="J49" s="40">
        <v>0</v>
      </c>
      <c r="K49" s="40">
        <v>0</v>
      </c>
    </row>
    <row r="50" spans="1:11" x14ac:dyDescent="0.2">
      <c r="A50" s="75" t="s">
        <v>604</v>
      </c>
      <c r="B50" s="47">
        <v>1</v>
      </c>
      <c r="C50" s="48">
        <v>5.2910052910052907E-3</v>
      </c>
      <c r="D50" s="49">
        <v>1</v>
      </c>
      <c r="E50" s="48">
        <v>-9.1743119266055051E-3</v>
      </c>
      <c r="F50" s="60">
        <v>0</v>
      </c>
      <c r="G50" s="61">
        <v>0</v>
      </c>
      <c r="H50" s="62">
        <v>0</v>
      </c>
      <c r="I50" s="63">
        <v>0</v>
      </c>
      <c r="J50" s="40">
        <v>0</v>
      </c>
      <c r="K50" s="40">
        <v>0</v>
      </c>
    </row>
    <row r="51" spans="1:11" x14ac:dyDescent="0.2">
      <c r="A51" s="75" t="s">
        <v>618</v>
      </c>
      <c r="B51" s="47">
        <v>1</v>
      </c>
      <c r="C51" s="48">
        <v>5.2910052910052907E-3</v>
      </c>
      <c r="D51" s="49">
        <v>1</v>
      </c>
      <c r="E51" s="48">
        <v>-9.1743119266055051E-3</v>
      </c>
      <c r="F51" s="60">
        <v>0</v>
      </c>
      <c r="G51" s="61">
        <v>0</v>
      </c>
      <c r="H51" s="62">
        <v>0</v>
      </c>
      <c r="I51" s="63">
        <v>0</v>
      </c>
      <c r="J51" s="40">
        <v>0</v>
      </c>
      <c r="K51" s="40">
        <v>0</v>
      </c>
    </row>
    <row r="52" spans="1:11" x14ac:dyDescent="0.2">
      <c r="A52" s="75" t="s">
        <v>622</v>
      </c>
      <c r="B52" s="47">
        <v>1</v>
      </c>
      <c r="C52" s="48">
        <v>5.2910052910052907E-3</v>
      </c>
      <c r="D52" s="49">
        <v>1</v>
      </c>
      <c r="E52" s="48">
        <v>-9.1743119266055051E-3</v>
      </c>
      <c r="F52" s="60">
        <v>0</v>
      </c>
      <c r="G52" s="61">
        <v>0</v>
      </c>
      <c r="H52" s="62">
        <v>0</v>
      </c>
      <c r="I52" s="63">
        <v>0</v>
      </c>
      <c r="J52" s="40">
        <v>0</v>
      </c>
      <c r="K52" s="40">
        <v>0</v>
      </c>
    </row>
    <row r="53" spans="1:11" x14ac:dyDescent="0.2">
      <c r="A53" s="75" t="s">
        <v>251</v>
      </c>
      <c r="B53" s="47">
        <v>2</v>
      </c>
      <c r="C53" s="48">
        <v>1.0582010582010581E-2</v>
      </c>
      <c r="D53" s="49">
        <v>2</v>
      </c>
      <c r="E53" s="48">
        <v>-1.834862385321101E-2</v>
      </c>
      <c r="F53" s="60">
        <v>0</v>
      </c>
      <c r="G53" s="61">
        <v>0</v>
      </c>
      <c r="H53" s="62">
        <v>0</v>
      </c>
      <c r="I53" s="63">
        <v>0</v>
      </c>
      <c r="J53" s="40">
        <v>0</v>
      </c>
      <c r="K53" s="40">
        <v>0</v>
      </c>
    </row>
    <row r="54" spans="1:11" x14ac:dyDescent="0.2">
      <c r="A54" s="75" t="s">
        <v>626</v>
      </c>
      <c r="B54" s="47">
        <v>3</v>
      </c>
      <c r="C54" s="48">
        <v>1.5873015873015872E-2</v>
      </c>
      <c r="D54" s="49">
        <v>3</v>
      </c>
      <c r="E54" s="48">
        <v>-2.7522935779816515E-2</v>
      </c>
      <c r="F54" s="60">
        <v>0</v>
      </c>
      <c r="G54" s="61">
        <v>0</v>
      </c>
      <c r="H54" s="62">
        <v>0</v>
      </c>
      <c r="I54" s="63">
        <v>0</v>
      </c>
      <c r="J54" s="40">
        <v>0</v>
      </c>
      <c r="K54" s="40">
        <v>0</v>
      </c>
    </row>
    <row r="55" spans="1:11" x14ac:dyDescent="0.2">
      <c r="A55" s="75" t="s">
        <v>628</v>
      </c>
      <c r="B55" s="47">
        <v>3</v>
      </c>
      <c r="C55" s="48">
        <v>1.5873015873015872E-2</v>
      </c>
      <c r="D55" s="49">
        <v>3</v>
      </c>
      <c r="E55" s="48">
        <v>-2.7522935779816515E-2</v>
      </c>
      <c r="F55" s="60">
        <v>0</v>
      </c>
      <c r="G55" s="61">
        <v>0</v>
      </c>
      <c r="H55" s="62">
        <v>0</v>
      </c>
      <c r="I55" s="63">
        <v>0</v>
      </c>
      <c r="J55" s="40">
        <v>0</v>
      </c>
      <c r="K55" s="40">
        <v>0</v>
      </c>
    </row>
    <row r="56" spans="1:11" ht="13.5" thickBot="1" x14ac:dyDescent="0.25">
      <c r="A56" s="77" t="s">
        <v>647</v>
      </c>
      <c r="B56" s="83">
        <v>189</v>
      </c>
      <c r="C56" s="84">
        <v>1.0000000000000007</v>
      </c>
      <c r="D56" s="85">
        <v>-109</v>
      </c>
      <c r="E56" s="84">
        <v>1.0000000000000004</v>
      </c>
      <c r="F56" s="89">
        <v>129</v>
      </c>
      <c r="G56" s="90">
        <v>1.0000000000000004</v>
      </c>
      <c r="H56" s="91">
        <v>129</v>
      </c>
      <c r="I56" s="70">
        <v>1.0000000000000004</v>
      </c>
      <c r="J56" s="78">
        <v>-31.746031746031743</v>
      </c>
      <c r="K56" s="78">
        <v>-218.348623853211</v>
      </c>
    </row>
    <row r="57" spans="1:11" x14ac:dyDescent="0.2">
      <c r="A57" s="9"/>
      <c r="B57" s="4"/>
      <c r="C57" s="11"/>
      <c r="D57" s="16"/>
      <c r="E57" s="11"/>
      <c r="F57" s="4"/>
      <c r="G57" s="11"/>
      <c r="H57" s="16"/>
      <c r="J57" s="13"/>
      <c r="K57" s="13"/>
    </row>
    <row r="58" spans="1:11" x14ac:dyDescent="0.2">
      <c r="A58" s="9"/>
      <c r="B58" s="4"/>
      <c r="C58" s="11"/>
      <c r="D58" s="16"/>
      <c r="E58" s="11"/>
      <c r="F58" s="4"/>
      <c r="G58" s="11"/>
      <c r="H58" s="16"/>
      <c r="J58" s="13"/>
      <c r="K58" s="13"/>
    </row>
    <row r="59" spans="1:11" x14ac:dyDescent="0.2">
      <c r="A59" s="9"/>
      <c r="B59" s="4"/>
      <c r="C59" s="11"/>
      <c r="D59" s="16"/>
      <c r="E59" s="11"/>
      <c r="F59" s="4"/>
      <c r="G59" s="11"/>
      <c r="H59" s="16"/>
      <c r="J59" s="13"/>
      <c r="K59" s="13"/>
    </row>
    <row r="60" spans="1:11" x14ac:dyDescent="0.2">
      <c r="A60" s="9"/>
      <c r="B60" s="4"/>
      <c r="C60" s="11"/>
      <c r="D60" s="16"/>
      <c r="E60" s="11"/>
      <c r="F60" s="4"/>
      <c r="G60" s="11"/>
      <c r="H60" s="16"/>
      <c r="J60" s="13"/>
      <c r="K60" s="13"/>
    </row>
    <row r="61" spans="1:11" x14ac:dyDescent="0.2">
      <c r="A61" s="9"/>
      <c r="B61" s="4"/>
      <c r="C61" s="11"/>
      <c r="D61" s="16"/>
      <c r="E61" s="11"/>
      <c r="F61" s="4"/>
      <c r="G61" s="11"/>
      <c r="H61" s="16"/>
      <c r="J61" s="13"/>
      <c r="K61" s="13"/>
    </row>
    <row r="62" spans="1:11" x14ac:dyDescent="0.2">
      <c r="A62" s="9"/>
      <c r="B62" s="4"/>
      <c r="C62" s="11"/>
      <c r="D62" s="16"/>
      <c r="E62" s="11"/>
      <c r="F62" s="4"/>
      <c r="G62" s="11"/>
      <c r="H62" s="16"/>
      <c r="J62" s="13"/>
      <c r="K62" s="13"/>
    </row>
    <row r="63" spans="1:11" x14ac:dyDescent="0.2">
      <c r="A63" s="9"/>
      <c r="B63" s="4"/>
      <c r="C63" s="11"/>
      <c r="D63" s="16"/>
      <c r="E63" s="11"/>
      <c r="F63" s="4"/>
      <c r="G63" s="11"/>
      <c r="H63" s="16"/>
      <c r="J63" s="13"/>
      <c r="K63" s="13"/>
    </row>
    <row r="64" spans="1:11" x14ac:dyDescent="0.2">
      <c r="A64" s="9"/>
      <c r="B64" s="4"/>
      <c r="C64" s="11"/>
      <c r="D64" s="16"/>
      <c r="E64" s="11"/>
      <c r="F64" s="4"/>
      <c r="G64" s="11"/>
      <c r="H64" s="16"/>
      <c r="J64" s="13"/>
      <c r="K64" s="13"/>
    </row>
    <row r="65" spans="1:11" x14ac:dyDescent="0.2">
      <c r="A65" s="9"/>
      <c r="B65" s="4"/>
      <c r="C65" s="11"/>
      <c r="D65" s="16"/>
      <c r="E65" s="11"/>
      <c r="F65" s="4"/>
      <c r="G65" s="11"/>
      <c r="H65" s="16"/>
      <c r="J65" s="13"/>
      <c r="K65" s="13"/>
    </row>
    <row r="66" spans="1:11" x14ac:dyDescent="0.2">
      <c r="A66" s="9"/>
      <c r="B66" s="4"/>
      <c r="C66" s="11"/>
      <c r="D66" s="16"/>
      <c r="E66" s="11"/>
      <c r="F66" s="4"/>
      <c r="G66" s="11"/>
      <c r="H66" s="16"/>
      <c r="J66" s="13"/>
      <c r="K66" s="13"/>
    </row>
    <row r="67" spans="1:11" x14ac:dyDescent="0.2">
      <c r="A67" s="9"/>
      <c r="B67" s="4"/>
      <c r="C67" s="11"/>
      <c r="D67" s="16"/>
      <c r="E67" s="11"/>
      <c r="F67" s="4"/>
      <c r="G67" s="11"/>
      <c r="H67" s="16"/>
      <c r="J67" s="13"/>
      <c r="K67" s="13"/>
    </row>
    <row r="68" spans="1:11" x14ac:dyDescent="0.2">
      <c r="A68" s="9"/>
      <c r="B68" s="4"/>
      <c r="C68" s="11"/>
      <c r="D68" s="16"/>
      <c r="E68" s="11"/>
      <c r="F68" s="4"/>
      <c r="G68" s="11"/>
      <c r="H68" s="16"/>
      <c r="J68" s="13"/>
      <c r="K68" s="13"/>
    </row>
    <row r="69" spans="1:11" x14ac:dyDescent="0.2">
      <c r="A69" s="9"/>
      <c r="B69" s="4"/>
      <c r="C69" s="11"/>
      <c r="D69" s="16"/>
      <c r="E69" s="11"/>
      <c r="F69" s="4"/>
      <c r="G69" s="11"/>
      <c r="H69" s="16"/>
      <c r="J69" s="13"/>
      <c r="K69" s="13"/>
    </row>
    <row r="70" spans="1:11" x14ac:dyDescent="0.2">
      <c r="A70" s="9"/>
      <c r="B70" s="4"/>
      <c r="C70" s="11"/>
      <c r="D70" s="16"/>
      <c r="E70" s="11"/>
      <c r="F70" s="4"/>
      <c r="G70" s="11"/>
      <c r="H70" s="16"/>
      <c r="J70" s="13"/>
      <c r="K70" s="13"/>
    </row>
    <row r="71" spans="1:11" x14ac:dyDescent="0.2">
      <c r="A71" s="9"/>
      <c r="B71" s="4"/>
      <c r="C71" s="11"/>
      <c r="D71" s="16"/>
      <c r="E71" s="11"/>
      <c r="F71" s="4"/>
      <c r="G71" s="11"/>
      <c r="H71" s="16"/>
      <c r="J71" s="13"/>
      <c r="K71" s="13"/>
    </row>
    <row r="72" spans="1:11" x14ac:dyDescent="0.2">
      <c r="A72" s="9"/>
      <c r="B72" s="4"/>
      <c r="C72" s="11"/>
      <c r="D72" s="16"/>
      <c r="E72" s="11"/>
      <c r="F72" s="4"/>
      <c r="G72" s="11"/>
      <c r="H72" s="16"/>
      <c r="J72" s="13"/>
      <c r="K72" s="13"/>
    </row>
    <row r="73" spans="1:11" x14ac:dyDescent="0.2">
      <c r="A73" s="9"/>
      <c r="B73" s="4"/>
      <c r="C73" s="11"/>
      <c r="D73" s="16"/>
      <c r="E73" s="11"/>
      <c r="F73" s="4"/>
      <c r="G73" s="11"/>
      <c r="H73" s="16"/>
      <c r="J73" s="13"/>
      <c r="K73" s="13"/>
    </row>
    <row r="74" spans="1:11" x14ac:dyDescent="0.2">
      <c r="A74" s="9"/>
      <c r="B74" s="4"/>
      <c r="C74" s="11"/>
      <c r="D74" s="16"/>
      <c r="E74" s="11"/>
      <c r="F74" s="4"/>
      <c r="G74" s="11"/>
      <c r="H74" s="16"/>
      <c r="J74" s="13"/>
      <c r="K74" s="13"/>
    </row>
    <row r="75" spans="1:11" x14ac:dyDescent="0.2">
      <c r="A75" s="9"/>
      <c r="B75" s="4"/>
      <c r="C75" s="11"/>
      <c r="D75" s="16"/>
      <c r="E75" s="11"/>
      <c r="F75" s="4"/>
      <c r="G75" s="11"/>
      <c r="H75" s="16"/>
      <c r="J75" s="13"/>
      <c r="K75" s="13"/>
    </row>
    <row r="76" spans="1:11" x14ac:dyDescent="0.2">
      <c r="A76" s="9"/>
      <c r="B76" s="4"/>
      <c r="C76" s="11"/>
      <c r="D76" s="16"/>
      <c r="E76" s="11"/>
      <c r="F76" s="4"/>
      <c r="G76" s="11"/>
      <c r="H76" s="16"/>
      <c r="J76" s="13"/>
      <c r="K76" s="13"/>
    </row>
    <row r="77" spans="1:11" x14ac:dyDescent="0.2">
      <c r="A77" s="9"/>
      <c r="B77" s="4"/>
      <c r="C77" s="11"/>
      <c r="D77" s="16"/>
      <c r="E77" s="11"/>
      <c r="F77" s="4"/>
      <c r="G77" s="11"/>
      <c r="H77" s="16"/>
      <c r="J77" s="13"/>
      <c r="K77" s="13"/>
    </row>
    <row r="78" spans="1:11" x14ac:dyDescent="0.2">
      <c r="A78" s="9"/>
      <c r="B78" s="4"/>
      <c r="C78" s="11"/>
      <c r="D78" s="16"/>
      <c r="E78" s="11"/>
      <c r="F78" s="4"/>
      <c r="G78" s="11"/>
      <c r="H78" s="16"/>
      <c r="J78" s="13"/>
      <c r="K78" s="13"/>
    </row>
    <row r="79" spans="1:11" x14ac:dyDescent="0.2">
      <c r="A79" s="9"/>
      <c r="B79" s="4"/>
      <c r="C79" s="11"/>
      <c r="D79" s="16"/>
      <c r="E79" s="11"/>
      <c r="F79" s="4"/>
      <c r="G79" s="11"/>
      <c r="H79" s="16"/>
      <c r="J79" s="13"/>
      <c r="K79" s="13"/>
    </row>
    <row r="80" spans="1:11" x14ac:dyDescent="0.2">
      <c r="A80" s="9"/>
      <c r="B80" s="4"/>
      <c r="C80" s="11"/>
      <c r="D80" s="16"/>
      <c r="E80" s="11"/>
      <c r="F80" s="4"/>
      <c r="G80" s="11"/>
      <c r="H80" s="16"/>
      <c r="J80" s="13"/>
      <c r="K80" s="13"/>
    </row>
    <row r="81" spans="1:11" x14ac:dyDescent="0.2">
      <c r="A81" s="9"/>
      <c r="B81" s="4"/>
      <c r="C81" s="11"/>
      <c r="D81" s="16"/>
      <c r="E81" s="11"/>
      <c r="F81" s="4"/>
      <c r="G81" s="11"/>
      <c r="H81" s="16"/>
      <c r="J81" s="13"/>
      <c r="K81" s="13"/>
    </row>
    <row r="82" spans="1:11" x14ac:dyDescent="0.2">
      <c r="A82" s="9"/>
      <c r="B82" s="4"/>
      <c r="C82" s="11"/>
      <c r="D82" s="16"/>
      <c r="E82" s="11"/>
      <c r="F82" s="4"/>
      <c r="G82" s="11"/>
      <c r="H82" s="16"/>
      <c r="J82" s="13"/>
      <c r="K82" s="13"/>
    </row>
    <row r="83" spans="1:11" x14ac:dyDescent="0.2">
      <c r="A83" s="9"/>
      <c r="B83" s="4"/>
      <c r="C83" s="11"/>
      <c r="D83" s="16"/>
      <c r="E83" s="11"/>
      <c r="F83" s="4"/>
      <c r="G83" s="11"/>
      <c r="H83" s="16"/>
      <c r="J83" s="13"/>
      <c r="K83" s="13"/>
    </row>
    <row r="84" spans="1:11" x14ac:dyDescent="0.2">
      <c r="A84" s="9"/>
      <c r="B84" s="4"/>
      <c r="C84" s="11"/>
      <c r="D84" s="16"/>
      <c r="E84" s="11"/>
      <c r="F84" s="4"/>
      <c r="G84" s="11"/>
      <c r="H84" s="16"/>
      <c r="J84" s="13"/>
      <c r="K84" s="13"/>
    </row>
    <row r="85" spans="1:11" x14ac:dyDescent="0.2">
      <c r="A85" s="9"/>
      <c r="B85" s="4"/>
      <c r="C85" s="11"/>
      <c r="D85" s="16"/>
      <c r="E85" s="11"/>
      <c r="F85" s="4"/>
      <c r="G85" s="11"/>
      <c r="H85" s="16"/>
      <c r="J85" s="13"/>
      <c r="K85" s="13"/>
    </row>
    <row r="86" spans="1:11" x14ac:dyDescent="0.2">
      <c r="A86" s="9"/>
      <c r="B86" s="4"/>
      <c r="C86" s="11"/>
      <c r="D86" s="16"/>
      <c r="E86" s="11"/>
      <c r="F86" s="4"/>
      <c r="G86" s="11"/>
      <c r="H86" s="16"/>
      <c r="J86" s="13"/>
      <c r="K86" s="13"/>
    </row>
    <row r="87" spans="1:11" x14ac:dyDescent="0.2">
      <c r="A87" s="9"/>
      <c r="B87" s="4"/>
      <c r="C87" s="11"/>
      <c r="D87" s="16"/>
      <c r="E87" s="11"/>
      <c r="F87" s="4"/>
      <c r="G87" s="11"/>
      <c r="H87" s="16"/>
      <c r="J87" s="13"/>
      <c r="K87" s="13"/>
    </row>
    <row r="88" spans="1:11" x14ac:dyDescent="0.2">
      <c r="A88" s="9"/>
      <c r="B88" s="4"/>
      <c r="C88" s="11"/>
      <c r="D88" s="16"/>
      <c r="E88" s="11"/>
      <c r="F88" s="4"/>
      <c r="G88" s="11"/>
      <c r="H88" s="16"/>
      <c r="J88" s="13"/>
      <c r="K88" s="13"/>
    </row>
    <row r="89" spans="1:11" x14ac:dyDescent="0.2">
      <c r="A89" s="9"/>
      <c r="B89" s="4"/>
      <c r="C89" s="11"/>
      <c r="D89" s="16"/>
      <c r="E89" s="11"/>
      <c r="F89" s="4"/>
      <c r="G89" s="11"/>
      <c r="H89" s="16"/>
      <c r="J89" s="13"/>
      <c r="K89" s="13"/>
    </row>
    <row r="90" spans="1:11" x14ac:dyDescent="0.2">
      <c r="A90" s="9"/>
      <c r="B90" s="4"/>
      <c r="C90" s="11"/>
      <c r="D90" s="16"/>
      <c r="E90" s="11"/>
      <c r="F90" s="4"/>
      <c r="G90" s="11"/>
      <c r="H90" s="16"/>
      <c r="J90" s="13"/>
      <c r="K90" s="13"/>
    </row>
    <row r="91" spans="1:11" x14ac:dyDescent="0.2">
      <c r="A91" s="9"/>
      <c r="B91" s="4"/>
      <c r="C91" s="11"/>
      <c r="D91" s="16"/>
      <c r="E91" s="11"/>
      <c r="F91" s="4"/>
      <c r="G91" s="11"/>
      <c r="H91" s="16"/>
      <c r="J91" s="13"/>
      <c r="K91" s="13"/>
    </row>
    <row r="92" spans="1:11" x14ac:dyDescent="0.2">
      <c r="A92" s="9"/>
      <c r="B92" s="4"/>
      <c r="C92" s="11"/>
      <c r="D92" s="16"/>
      <c r="E92" s="11"/>
      <c r="F92" s="4"/>
      <c r="G92" s="11"/>
      <c r="H92" s="16"/>
      <c r="J92" s="13"/>
      <c r="K92" s="13"/>
    </row>
    <row r="93" spans="1:11" x14ac:dyDescent="0.2">
      <c r="A93" s="9"/>
      <c r="B93" s="4"/>
      <c r="C93" s="11"/>
      <c r="D93" s="16"/>
      <c r="E93" s="11"/>
      <c r="F93" s="4"/>
      <c r="G93" s="11"/>
      <c r="H93" s="16"/>
      <c r="J93" s="13"/>
      <c r="K93" s="13"/>
    </row>
    <row r="94" spans="1:11" x14ac:dyDescent="0.2">
      <c r="A94" s="9"/>
      <c r="B94" s="4"/>
      <c r="C94" s="11"/>
      <c r="D94" s="16"/>
      <c r="E94" s="11"/>
      <c r="F94" s="4"/>
      <c r="G94" s="11"/>
      <c r="H94" s="16"/>
      <c r="J94" s="13"/>
      <c r="K94" s="13"/>
    </row>
    <row r="95" spans="1:11" x14ac:dyDescent="0.2">
      <c r="A95" s="9"/>
      <c r="B95" s="4"/>
      <c r="C95" s="11"/>
      <c r="D95" s="16"/>
      <c r="E95" s="11"/>
      <c r="F95" s="4"/>
      <c r="G95" s="11"/>
      <c r="H95" s="16"/>
      <c r="J95" s="13"/>
      <c r="K95" s="13"/>
    </row>
    <row r="96" spans="1:11" x14ac:dyDescent="0.2">
      <c r="A96" s="9"/>
      <c r="B96" s="4"/>
      <c r="C96" s="11"/>
      <c r="D96" s="16"/>
      <c r="E96" s="11"/>
      <c r="F96" s="4"/>
      <c r="G96" s="11"/>
      <c r="H96" s="16"/>
      <c r="J96" s="13"/>
      <c r="K96" s="13"/>
    </row>
    <row r="97" spans="1:11" x14ac:dyDescent="0.2">
      <c r="A97" s="9"/>
      <c r="B97" s="4"/>
      <c r="C97" s="11"/>
      <c r="D97" s="16"/>
      <c r="E97" s="11"/>
      <c r="F97" s="4"/>
      <c r="G97" s="11"/>
      <c r="H97" s="16"/>
      <c r="J97" s="13"/>
      <c r="K97" s="13"/>
    </row>
    <row r="98" spans="1:11" x14ac:dyDescent="0.2">
      <c r="A98" s="9"/>
      <c r="B98" s="4"/>
      <c r="C98" s="11"/>
      <c r="D98" s="16"/>
      <c r="E98" s="11"/>
      <c r="F98" s="4"/>
      <c r="G98" s="11"/>
      <c r="H98" s="16"/>
      <c r="J98" s="13"/>
      <c r="K98" s="13"/>
    </row>
    <row r="99" spans="1:11" x14ac:dyDescent="0.2">
      <c r="A99" s="9"/>
      <c r="B99" s="4"/>
      <c r="C99" s="11"/>
      <c r="D99" s="16"/>
      <c r="E99" s="11"/>
      <c r="F99" s="4"/>
      <c r="G99" s="11"/>
      <c r="H99" s="16"/>
      <c r="J99" s="13"/>
      <c r="K99" s="13"/>
    </row>
    <row r="100" spans="1:11" x14ac:dyDescent="0.2">
      <c r="A100" s="9"/>
      <c r="B100" s="4"/>
      <c r="C100" s="11"/>
      <c r="D100" s="16"/>
      <c r="E100" s="11"/>
      <c r="F100" s="4"/>
      <c r="G100" s="11"/>
      <c r="H100" s="16"/>
      <c r="J100" s="13"/>
      <c r="K100" s="13"/>
    </row>
    <row r="101" spans="1:11" x14ac:dyDescent="0.2">
      <c r="A101" s="9"/>
      <c r="B101" s="4"/>
      <c r="C101" s="11"/>
      <c r="D101" s="16"/>
      <c r="E101" s="11"/>
      <c r="F101" s="4"/>
      <c r="G101" s="11"/>
      <c r="H101" s="16"/>
      <c r="J101" s="13"/>
      <c r="K101" s="13"/>
    </row>
    <row r="102" spans="1:11" x14ac:dyDescent="0.2">
      <c r="A102" s="9"/>
      <c r="B102" s="4"/>
      <c r="C102" s="11"/>
      <c r="D102" s="16"/>
      <c r="E102" s="11"/>
      <c r="F102" s="4"/>
      <c r="G102" s="11"/>
      <c r="H102" s="16"/>
      <c r="J102" s="13"/>
      <c r="K102" s="13"/>
    </row>
    <row r="103" spans="1:11" x14ac:dyDescent="0.2">
      <c r="A103" s="9"/>
      <c r="B103" s="4"/>
      <c r="C103" s="11"/>
      <c r="D103" s="16"/>
      <c r="E103" s="11"/>
      <c r="F103" s="4"/>
      <c r="G103" s="11"/>
      <c r="H103" s="16"/>
      <c r="J103" s="13"/>
      <c r="K103" s="13"/>
    </row>
    <row r="104" spans="1:11" x14ac:dyDescent="0.2">
      <c r="A104" s="9"/>
      <c r="B104" s="4"/>
      <c r="C104" s="11"/>
      <c r="D104" s="16"/>
      <c r="E104" s="11"/>
      <c r="F104" s="4"/>
      <c r="G104" s="11"/>
      <c r="H104" s="16"/>
      <c r="J104" s="13"/>
      <c r="K104" s="13"/>
    </row>
    <row r="105" spans="1:11" x14ac:dyDescent="0.2">
      <c r="A105" s="9"/>
      <c r="B105" s="4"/>
      <c r="C105" s="11"/>
      <c r="D105" s="16"/>
      <c r="E105" s="11"/>
      <c r="F105" s="4"/>
      <c r="G105" s="11"/>
      <c r="H105" s="16"/>
      <c r="J105" s="13"/>
      <c r="K105" s="13"/>
    </row>
    <row r="106" spans="1:11" x14ac:dyDescent="0.2">
      <c r="A106" s="9"/>
      <c r="B106" s="4"/>
      <c r="C106" s="11"/>
      <c r="D106" s="16"/>
      <c r="E106" s="11"/>
      <c r="F106" s="4"/>
      <c r="G106" s="11"/>
      <c r="H106" s="16"/>
      <c r="J106" s="13"/>
      <c r="K106" s="13"/>
    </row>
    <row r="107" spans="1:11" x14ac:dyDescent="0.2">
      <c r="A107" s="9"/>
      <c r="B107" s="4"/>
      <c r="C107" s="11"/>
      <c r="D107" s="16"/>
      <c r="E107" s="11"/>
      <c r="F107" s="4"/>
      <c r="G107" s="11"/>
      <c r="H107" s="16"/>
      <c r="J107" s="13"/>
      <c r="K107" s="13"/>
    </row>
    <row r="108" spans="1:11" x14ac:dyDescent="0.2">
      <c r="A108" s="9"/>
      <c r="B108" s="4"/>
      <c r="C108" s="11"/>
      <c r="D108" s="16"/>
      <c r="E108" s="11"/>
      <c r="F108" s="4"/>
      <c r="G108" s="11"/>
      <c r="H108" s="16"/>
      <c r="J108" s="13"/>
      <c r="K108" s="13"/>
    </row>
    <row r="109" spans="1:11" x14ac:dyDescent="0.2">
      <c r="A109" s="9"/>
      <c r="B109" s="4"/>
      <c r="C109" s="11"/>
      <c r="D109" s="16"/>
      <c r="E109" s="11"/>
      <c r="F109" s="4"/>
      <c r="G109" s="11"/>
      <c r="H109" s="16"/>
      <c r="J109" s="13"/>
      <c r="K109" s="13"/>
    </row>
    <row r="110" spans="1:11" x14ac:dyDescent="0.2">
      <c r="A110" s="9"/>
      <c r="B110" s="4"/>
      <c r="C110" s="11"/>
      <c r="D110" s="16"/>
      <c r="E110" s="11"/>
      <c r="F110" s="4"/>
      <c r="G110" s="11"/>
      <c r="H110" s="16"/>
      <c r="J110" s="13"/>
      <c r="K110" s="13"/>
    </row>
    <row r="111" spans="1:11" x14ac:dyDescent="0.2">
      <c r="A111" s="9"/>
      <c r="B111" s="4"/>
      <c r="C111" s="11"/>
      <c r="D111" s="16"/>
      <c r="E111" s="11"/>
      <c r="F111" s="4"/>
      <c r="G111" s="11"/>
      <c r="H111" s="16"/>
      <c r="J111" s="13"/>
      <c r="K111" s="13"/>
    </row>
    <row r="112" spans="1:11" x14ac:dyDescent="0.2">
      <c r="A112" s="9"/>
      <c r="B112" s="4"/>
      <c r="C112" s="11"/>
      <c r="D112" s="16"/>
      <c r="E112" s="11"/>
      <c r="F112" s="4"/>
      <c r="G112" s="11"/>
      <c r="H112" s="16"/>
      <c r="J112" s="13"/>
      <c r="K112" s="13"/>
    </row>
    <row r="113" spans="1:11" x14ac:dyDescent="0.2">
      <c r="A113" s="9"/>
      <c r="B113" s="4"/>
      <c r="C113" s="11"/>
      <c r="D113" s="16"/>
      <c r="E113" s="11"/>
      <c r="F113" s="4"/>
      <c r="G113" s="11"/>
      <c r="H113" s="16"/>
      <c r="J113" s="13"/>
      <c r="K113" s="13"/>
    </row>
    <row r="114" spans="1:11" x14ac:dyDescent="0.2">
      <c r="A114" s="9"/>
      <c r="B114" s="4"/>
      <c r="C114" s="11"/>
      <c r="D114" s="16"/>
      <c r="E114" s="11"/>
      <c r="F114" s="4"/>
      <c r="G114" s="11"/>
      <c r="H114" s="16"/>
      <c r="J114" s="13"/>
      <c r="K114" s="13"/>
    </row>
    <row r="115" spans="1:11" x14ac:dyDescent="0.2">
      <c r="A115" s="9"/>
      <c r="B115" s="4"/>
      <c r="C115" s="11"/>
      <c r="D115" s="16"/>
      <c r="E115" s="11"/>
      <c r="F115" s="4"/>
      <c r="G115" s="11"/>
      <c r="H115" s="16"/>
      <c r="J115" s="13"/>
      <c r="K115" s="13"/>
    </row>
    <row r="116" spans="1:11" x14ac:dyDescent="0.2">
      <c r="A116" s="9"/>
      <c r="B116" s="4"/>
      <c r="C116" s="11"/>
      <c r="D116" s="16"/>
      <c r="E116" s="11"/>
      <c r="F116" s="4"/>
      <c r="G116" s="11"/>
      <c r="H116" s="16"/>
      <c r="J116" s="13"/>
      <c r="K116" s="13"/>
    </row>
    <row r="117" spans="1:11" x14ac:dyDescent="0.2">
      <c r="A117" s="9"/>
      <c r="B117" s="4"/>
      <c r="C117" s="11"/>
      <c r="D117" s="16"/>
      <c r="E117" s="11"/>
      <c r="F117" s="4"/>
      <c r="G117" s="11"/>
      <c r="H117" s="16"/>
      <c r="J117" s="13"/>
      <c r="K117" s="13"/>
    </row>
    <row r="118" spans="1:11" x14ac:dyDescent="0.2">
      <c r="A118" s="9"/>
      <c r="B118" s="4"/>
      <c r="C118" s="11"/>
      <c r="D118" s="16"/>
      <c r="E118" s="11"/>
      <c r="F118" s="4"/>
      <c r="G118" s="11"/>
      <c r="H118" s="16"/>
      <c r="J118" s="13"/>
      <c r="K118" s="13"/>
    </row>
    <row r="119" spans="1:11" x14ac:dyDescent="0.2">
      <c r="A119" s="9"/>
      <c r="B119" s="4"/>
      <c r="C119" s="11"/>
      <c r="D119" s="16"/>
      <c r="E119" s="11"/>
      <c r="F119" s="4"/>
      <c r="G119" s="11"/>
      <c r="H119" s="16"/>
      <c r="J119" s="13"/>
      <c r="K119" s="13"/>
    </row>
    <row r="120" spans="1:11" x14ac:dyDescent="0.2">
      <c r="A120" s="9"/>
      <c r="B120" s="4"/>
      <c r="C120" s="11"/>
      <c r="D120" s="16"/>
      <c r="E120" s="11"/>
      <c r="F120" s="4"/>
      <c r="G120" s="11"/>
      <c r="H120" s="16"/>
      <c r="J120" s="13"/>
      <c r="K120" s="13"/>
    </row>
    <row r="121" spans="1:11" x14ac:dyDescent="0.2">
      <c r="A121" s="9"/>
      <c r="B121" s="4"/>
      <c r="C121" s="11"/>
      <c r="D121" s="16"/>
      <c r="E121" s="11"/>
      <c r="F121" s="4"/>
      <c r="G121" s="11"/>
      <c r="H121" s="16"/>
      <c r="J121" s="13"/>
      <c r="K121" s="13"/>
    </row>
    <row r="122" spans="1:11" x14ac:dyDescent="0.2">
      <c r="A122" s="9"/>
      <c r="B122" s="4"/>
      <c r="C122" s="11"/>
      <c r="D122" s="16"/>
      <c r="E122" s="11"/>
      <c r="F122" s="4"/>
      <c r="G122" s="11"/>
      <c r="H122" s="16"/>
      <c r="J122" s="13"/>
      <c r="K122" s="13"/>
    </row>
    <row r="123" spans="1:11" x14ac:dyDescent="0.2">
      <c r="B123" s="4"/>
      <c r="C123" s="11"/>
      <c r="D123" s="16"/>
      <c r="E123" s="11"/>
      <c r="F123" s="4"/>
      <c r="G123" s="11"/>
      <c r="H123" s="16"/>
      <c r="J123" s="13"/>
      <c r="K123" s="13"/>
    </row>
    <row r="124" spans="1:11" x14ac:dyDescent="0.2">
      <c r="B124" s="4"/>
      <c r="C124" s="11"/>
      <c r="D124" s="16"/>
      <c r="E124" s="11"/>
      <c r="F124" s="4"/>
      <c r="G124" s="11"/>
      <c r="H124" s="16"/>
      <c r="J124" s="13"/>
      <c r="K124" s="13"/>
    </row>
    <row r="125" spans="1:11" x14ac:dyDescent="0.2">
      <c r="B125" s="4"/>
      <c r="C125" s="11"/>
      <c r="D125" s="16"/>
      <c r="E125" s="11"/>
      <c r="F125" s="4"/>
      <c r="G125" s="11"/>
      <c r="H125" s="16"/>
      <c r="J125" s="13"/>
      <c r="K125" s="13"/>
    </row>
    <row r="126" spans="1:11" x14ac:dyDescent="0.2">
      <c r="B126" s="4"/>
      <c r="C126" s="11"/>
      <c r="D126" s="16"/>
      <c r="E126" s="11"/>
      <c r="F126" s="4"/>
      <c r="G126" s="11"/>
      <c r="H126" s="16"/>
      <c r="J126" s="13"/>
      <c r="K126" s="13"/>
    </row>
    <row r="127" spans="1:11" x14ac:dyDescent="0.2">
      <c r="B127" s="4"/>
      <c r="C127" s="11"/>
      <c r="D127" s="16"/>
      <c r="E127" s="11"/>
      <c r="F127" s="4"/>
      <c r="G127" s="11"/>
      <c r="H127" s="16"/>
      <c r="J127" s="13"/>
      <c r="K127" s="13"/>
    </row>
    <row r="128" spans="1:11" x14ac:dyDescent="0.2">
      <c r="B128" s="4"/>
      <c r="C128" s="11"/>
      <c r="D128" s="16"/>
      <c r="E128" s="11"/>
      <c r="F128" s="4"/>
      <c r="G128" s="11"/>
      <c r="H128" s="16"/>
      <c r="J128" s="13"/>
      <c r="K128" s="13"/>
    </row>
    <row r="129" spans="2:11" x14ac:dyDescent="0.2">
      <c r="B129" s="4"/>
      <c r="C129" s="11"/>
      <c r="D129" s="16"/>
      <c r="E129" s="11"/>
      <c r="F129" s="4"/>
      <c r="G129" s="11"/>
      <c r="H129" s="16"/>
      <c r="J129" s="13"/>
      <c r="K129" s="13"/>
    </row>
    <row r="130" spans="2:11" x14ac:dyDescent="0.2">
      <c r="B130" s="4"/>
      <c r="C130" s="11"/>
      <c r="D130" s="16"/>
      <c r="E130" s="11"/>
      <c r="F130" s="4"/>
      <c r="G130" s="11"/>
      <c r="H130" s="16"/>
      <c r="J130" s="13"/>
      <c r="K130" s="13"/>
    </row>
    <row r="131" spans="2:11" x14ac:dyDescent="0.2">
      <c r="B131" s="4"/>
      <c r="C131" s="11"/>
      <c r="D131" s="16"/>
      <c r="E131" s="11"/>
      <c r="F131" s="4"/>
      <c r="G131" s="11"/>
      <c r="H131" s="16"/>
      <c r="J131" s="13"/>
      <c r="K131" s="13"/>
    </row>
    <row r="132" spans="2:11" x14ac:dyDescent="0.2">
      <c r="B132" s="4"/>
      <c r="C132" s="11"/>
      <c r="D132" s="16"/>
      <c r="E132" s="11"/>
      <c r="F132" s="4"/>
      <c r="G132" s="11"/>
      <c r="H132" s="16"/>
      <c r="J132" s="13"/>
      <c r="K132" s="13"/>
    </row>
    <row r="133" spans="2:11" x14ac:dyDescent="0.2">
      <c r="B133" s="4"/>
      <c r="C133" s="11"/>
      <c r="D133" s="16"/>
      <c r="E133" s="11"/>
      <c r="F133" s="4"/>
      <c r="G133" s="11"/>
      <c r="H133" s="16"/>
      <c r="J133" s="13"/>
      <c r="K133" s="13"/>
    </row>
    <row r="134" spans="2:11" x14ac:dyDescent="0.2">
      <c r="B134" s="4"/>
      <c r="C134" s="11"/>
      <c r="D134" s="16"/>
      <c r="E134" s="11"/>
      <c r="F134" s="4"/>
      <c r="G134" s="11"/>
      <c r="H134" s="16"/>
      <c r="J134" s="13"/>
      <c r="K134" s="13"/>
    </row>
    <row r="135" spans="2:11" x14ac:dyDescent="0.2">
      <c r="B135" s="4"/>
      <c r="C135" s="11"/>
      <c r="D135" s="16"/>
      <c r="E135" s="11"/>
      <c r="F135" s="4"/>
      <c r="G135" s="11"/>
      <c r="H135" s="16"/>
      <c r="J135" s="13"/>
      <c r="K135" s="13"/>
    </row>
    <row r="136" spans="2:11" x14ac:dyDescent="0.2">
      <c r="B136" s="4"/>
      <c r="C136" s="11"/>
      <c r="D136" s="16"/>
      <c r="E136" s="11"/>
      <c r="F136" s="4"/>
      <c r="G136" s="11"/>
      <c r="H136" s="16"/>
      <c r="J136" s="13"/>
      <c r="K136" s="13"/>
    </row>
    <row r="137" spans="2:11" x14ac:dyDescent="0.2">
      <c r="B137" s="4"/>
      <c r="C137" s="11"/>
      <c r="D137" s="16"/>
      <c r="E137" s="11"/>
      <c r="F137" s="4"/>
      <c r="G137" s="11"/>
      <c r="H137" s="16"/>
      <c r="J137" s="13"/>
      <c r="K137" s="13"/>
    </row>
    <row r="138" spans="2:11" x14ac:dyDescent="0.2">
      <c r="B138" s="4"/>
      <c r="C138" s="11"/>
      <c r="D138" s="16"/>
      <c r="E138" s="11"/>
      <c r="F138" s="4"/>
      <c r="G138" s="11"/>
      <c r="H138" s="16"/>
      <c r="J138" s="13"/>
      <c r="K138" s="13"/>
    </row>
    <row r="139" spans="2:11" x14ac:dyDescent="0.2">
      <c r="B139" s="4"/>
      <c r="C139" s="11"/>
      <c r="D139" s="16"/>
      <c r="E139" s="11"/>
      <c r="F139" s="4"/>
      <c r="G139" s="11"/>
      <c r="H139" s="16"/>
      <c r="J139" s="13"/>
      <c r="K139" s="13"/>
    </row>
    <row r="140" spans="2:11" x14ac:dyDescent="0.2">
      <c r="B140" s="4"/>
      <c r="C140" s="11"/>
      <c r="D140" s="16"/>
      <c r="E140" s="11"/>
      <c r="F140" s="4"/>
      <c r="G140" s="11"/>
      <c r="H140" s="16"/>
      <c r="J140" s="13"/>
      <c r="K140" s="13"/>
    </row>
    <row r="141" spans="2:11" x14ac:dyDescent="0.2">
      <c r="B141" s="4"/>
      <c r="C141" s="11"/>
      <c r="D141" s="16"/>
      <c r="E141" s="11"/>
      <c r="F141" s="4"/>
      <c r="G141" s="11"/>
      <c r="H141" s="16"/>
      <c r="J141" s="13"/>
      <c r="K141" s="13"/>
    </row>
    <row r="142" spans="2:11" x14ac:dyDescent="0.2">
      <c r="B142" s="4"/>
      <c r="C142" s="11"/>
      <c r="D142" s="16"/>
      <c r="E142" s="11"/>
      <c r="F142" s="4"/>
      <c r="G142" s="11"/>
      <c r="H142" s="16"/>
      <c r="J142" s="13"/>
      <c r="K142" s="13"/>
    </row>
    <row r="143" spans="2:11" x14ac:dyDescent="0.2">
      <c r="B143" s="4"/>
      <c r="C143" s="11"/>
      <c r="D143" s="16"/>
      <c r="E143" s="11"/>
      <c r="F143" s="4"/>
      <c r="G143" s="11"/>
      <c r="H143" s="16"/>
      <c r="J143" s="13"/>
      <c r="K143" s="13"/>
    </row>
    <row r="144" spans="2:11" x14ac:dyDescent="0.2">
      <c r="B144" s="4"/>
      <c r="C144" s="11"/>
      <c r="D144" s="16"/>
      <c r="E144" s="11"/>
      <c r="F144" s="4"/>
      <c r="G144" s="11"/>
      <c r="H144" s="16"/>
      <c r="J144" s="13"/>
      <c r="K144" s="13"/>
    </row>
    <row r="145" spans="2:11" x14ac:dyDescent="0.2">
      <c r="B145" s="4"/>
      <c r="C145" s="11"/>
      <c r="D145" s="16"/>
      <c r="E145" s="11"/>
      <c r="F145" s="4"/>
      <c r="G145" s="11"/>
      <c r="H145" s="16"/>
      <c r="J145" s="13"/>
      <c r="K145" s="13"/>
    </row>
    <row r="146" spans="2:11" x14ac:dyDescent="0.2">
      <c r="B146" s="4"/>
      <c r="C146" s="11"/>
      <c r="D146" s="16"/>
      <c r="E146" s="11"/>
      <c r="F146" s="4"/>
      <c r="G146" s="11"/>
      <c r="H146" s="16"/>
      <c r="J146" s="13"/>
      <c r="K146" s="13"/>
    </row>
    <row r="147" spans="2:11" x14ac:dyDescent="0.2">
      <c r="B147" s="4"/>
      <c r="C147" s="11"/>
      <c r="D147" s="16"/>
      <c r="E147" s="11"/>
      <c r="F147" s="4"/>
      <c r="G147" s="11"/>
      <c r="H147" s="16"/>
      <c r="J147" s="13"/>
      <c r="K147" s="13"/>
    </row>
    <row r="148" spans="2:11" x14ac:dyDescent="0.2">
      <c r="B148" s="4"/>
      <c r="C148" s="11"/>
      <c r="D148" s="16"/>
      <c r="E148" s="11"/>
      <c r="F148" s="4"/>
      <c r="G148" s="11"/>
      <c r="H148" s="16"/>
      <c r="J148" s="13"/>
      <c r="K148" s="13"/>
    </row>
    <row r="149" spans="2:11" x14ac:dyDescent="0.2">
      <c r="B149" s="4"/>
      <c r="C149" s="11"/>
      <c r="D149" s="16"/>
      <c r="E149" s="11"/>
      <c r="F149" s="4"/>
      <c r="G149" s="11"/>
      <c r="H149" s="16"/>
      <c r="J149" s="13"/>
      <c r="K149" s="13"/>
    </row>
    <row r="150" spans="2:11" x14ac:dyDescent="0.2">
      <c r="B150" s="4"/>
      <c r="C150" s="11"/>
      <c r="D150" s="16"/>
      <c r="E150" s="11"/>
      <c r="F150" s="4"/>
      <c r="G150" s="11"/>
      <c r="H150" s="16"/>
      <c r="J150" s="13"/>
      <c r="K150" s="13"/>
    </row>
    <row r="151" spans="2:11" x14ac:dyDescent="0.2">
      <c r="B151" s="4"/>
      <c r="C151" s="11"/>
      <c r="D151" s="16"/>
      <c r="E151" s="11"/>
      <c r="F151" s="4"/>
      <c r="G151" s="11"/>
      <c r="H151" s="16"/>
      <c r="J151" s="13"/>
      <c r="K151" s="13"/>
    </row>
    <row r="152" spans="2:11" x14ac:dyDescent="0.2">
      <c r="B152" s="4"/>
      <c r="C152" s="11"/>
      <c r="D152" s="16"/>
      <c r="E152" s="11"/>
      <c r="F152" s="4"/>
      <c r="G152" s="11"/>
      <c r="H152" s="16"/>
      <c r="J152" s="13"/>
      <c r="K152" s="13"/>
    </row>
    <row r="153" spans="2:11" x14ac:dyDescent="0.2">
      <c r="B153" s="4"/>
      <c r="C153" s="11"/>
      <c r="D153" s="16"/>
      <c r="E153" s="11"/>
      <c r="F153" s="4"/>
      <c r="G153" s="11"/>
      <c r="H153" s="16"/>
      <c r="J153" s="13"/>
      <c r="K153" s="13"/>
    </row>
    <row r="154" spans="2:11" x14ac:dyDescent="0.2">
      <c r="B154" s="4"/>
      <c r="C154" s="11"/>
      <c r="D154" s="16"/>
      <c r="E154" s="11"/>
      <c r="F154" s="4"/>
      <c r="G154" s="11"/>
      <c r="H154" s="16"/>
      <c r="J154" s="13"/>
      <c r="K154" s="13"/>
    </row>
    <row r="155" spans="2:11" x14ac:dyDescent="0.2">
      <c r="B155" s="4"/>
      <c r="C155" s="11"/>
      <c r="D155" s="16"/>
      <c r="E155" s="11"/>
      <c r="F155" s="4"/>
      <c r="G155" s="11"/>
      <c r="H155" s="16"/>
      <c r="J155" s="13"/>
      <c r="K155" s="13"/>
    </row>
    <row r="156" spans="2:11" x14ac:dyDescent="0.2">
      <c r="B156" s="4"/>
      <c r="C156" s="11"/>
      <c r="D156" s="16"/>
      <c r="E156" s="11"/>
      <c r="F156" s="4"/>
      <c r="G156" s="11"/>
      <c r="H156" s="16"/>
      <c r="J156" s="13"/>
      <c r="K156" s="13"/>
    </row>
    <row r="157" spans="2:11" x14ac:dyDescent="0.2">
      <c r="B157" s="4"/>
      <c r="C157" s="11"/>
      <c r="D157" s="16"/>
      <c r="E157" s="11"/>
      <c r="F157" s="4"/>
      <c r="G157" s="11"/>
      <c r="H157" s="16"/>
      <c r="J157" s="13"/>
      <c r="K157" s="13"/>
    </row>
    <row r="158" spans="2:11" x14ac:dyDescent="0.2">
      <c r="B158" s="4"/>
      <c r="C158" s="11"/>
      <c r="D158" s="16"/>
      <c r="E158" s="11"/>
      <c r="F158" s="4"/>
      <c r="G158" s="11"/>
      <c r="H158" s="16"/>
      <c r="J158" s="13"/>
      <c r="K158" s="13"/>
    </row>
    <row r="159" spans="2:11" x14ac:dyDescent="0.2">
      <c r="B159" s="4"/>
      <c r="C159" s="11"/>
      <c r="D159" s="16"/>
      <c r="E159" s="11"/>
      <c r="F159" s="4"/>
      <c r="G159" s="11"/>
      <c r="H159" s="16"/>
      <c r="J159" s="13"/>
      <c r="K159" s="13"/>
    </row>
    <row r="160" spans="2:11" x14ac:dyDescent="0.2">
      <c r="B160" s="4"/>
      <c r="C160" s="11"/>
      <c r="D160" s="16"/>
      <c r="E160" s="11"/>
      <c r="F160" s="4"/>
      <c r="G160" s="11"/>
      <c r="H160" s="16"/>
      <c r="J160" s="13"/>
      <c r="K160" s="13"/>
    </row>
    <row r="161" spans="2:11" x14ac:dyDescent="0.2">
      <c r="B161" s="4"/>
      <c r="C161" s="11"/>
      <c r="D161" s="16"/>
      <c r="E161" s="11"/>
      <c r="F161" s="4"/>
      <c r="G161" s="11"/>
      <c r="H161" s="16"/>
      <c r="J161" s="13"/>
      <c r="K161" s="13"/>
    </row>
    <row r="162" spans="2:11" x14ac:dyDescent="0.2">
      <c r="B162" s="4"/>
      <c r="C162" s="11"/>
      <c r="D162" s="16"/>
      <c r="E162" s="11"/>
      <c r="F162" s="4"/>
      <c r="G162" s="11"/>
      <c r="H162" s="16"/>
      <c r="J162" s="13"/>
      <c r="K162" s="13"/>
    </row>
    <row r="163" spans="2:11" x14ac:dyDescent="0.2">
      <c r="B163" s="4"/>
      <c r="C163" s="11"/>
      <c r="D163" s="16"/>
      <c r="E163" s="11"/>
      <c r="F163" s="4"/>
      <c r="G163" s="11"/>
      <c r="H163" s="16"/>
      <c r="J163" s="13"/>
      <c r="K163" s="13"/>
    </row>
    <row r="164" spans="2:11" x14ac:dyDescent="0.2">
      <c r="B164" s="4"/>
      <c r="C164" s="11"/>
      <c r="D164" s="16"/>
      <c r="E164" s="11"/>
      <c r="F164" s="4"/>
      <c r="G164" s="11"/>
      <c r="H164" s="16"/>
      <c r="J164" s="13"/>
      <c r="K164" s="13"/>
    </row>
    <row r="165" spans="2:11" x14ac:dyDescent="0.2">
      <c r="B165" s="4"/>
      <c r="C165" s="11"/>
      <c r="D165" s="16"/>
      <c r="E165" s="11"/>
      <c r="F165" s="4"/>
      <c r="G165" s="11"/>
      <c r="H165" s="16"/>
      <c r="J165" s="13"/>
      <c r="K165" s="13"/>
    </row>
    <row r="166" spans="2:11" x14ac:dyDescent="0.2">
      <c r="B166" s="4"/>
      <c r="C166" s="11"/>
      <c r="D166" s="16"/>
      <c r="E166" s="11"/>
      <c r="F166" s="4"/>
      <c r="G166" s="11"/>
      <c r="H166" s="16"/>
      <c r="J166" s="13"/>
      <c r="K166" s="13"/>
    </row>
    <row r="167" spans="2:11" x14ac:dyDescent="0.2">
      <c r="B167" s="4"/>
      <c r="C167" s="11"/>
      <c r="D167" s="16"/>
      <c r="E167" s="11"/>
      <c r="F167" s="4"/>
      <c r="G167" s="11"/>
      <c r="H167" s="16"/>
      <c r="J167" s="13"/>
      <c r="K167" s="13"/>
    </row>
    <row r="168" spans="2:11" x14ac:dyDescent="0.2">
      <c r="B168" s="4"/>
      <c r="C168" s="11"/>
      <c r="D168" s="16"/>
      <c r="E168" s="11"/>
      <c r="F168" s="4"/>
      <c r="G168" s="11"/>
      <c r="H168" s="16"/>
      <c r="J168" s="13"/>
      <c r="K168" s="13"/>
    </row>
    <row r="169" spans="2:11" x14ac:dyDescent="0.2">
      <c r="B169" s="4"/>
      <c r="C169" s="11"/>
      <c r="D169" s="16"/>
      <c r="E169" s="11"/>
      <c r="F169" s="4"/>
      <c r="G169" s="11"/>
      <c r="H169" s="16"/>
      <c r="J169" s="13"/>
      <c r="K169" s="13"/>
    </row>
    <row r="170" spans="2:11" x14ac:dyDescent="0.2">
      <c r="B170" s="4"/>
      <c r="C170" s="11"/>
      <c r="D170" s="16"/>
      <c r="E170" s="11"/>
      <c r="F170" s="4"/>
      <c r="G170" s="11"/>
      <c r="H170" s="16"/>
      <c r="J170" s="13"/>
      <c r="K170" s="13"/>
    </row>
    <row r="171" spans="2:11" x14ac:dyDescent="0.2">
      <c r="B171" s="4"/>
      <c r="C171" s="11"/>
      <c r="D171" s="16"/>
      <c r="E171" s="11"/>
      <c r="F171" s="4"/>
      <c r="G171" s="11"/>
      <c r="H171" s="16"/>
      <c r="J171" s="13"/>
      <c r="K171" s="13"/>
    </row>
    <row r="172" spans="2:11" x14ac:dyDescent="0.2">
      <c r="B172" s="4"/>
      <c r="C172" s="11"/>
      <c r="D172" s="16"/>
      <c r="E172" s="11"/>
      <c r="F172" s="4"/>
      <c r="G172" s="11"/>
      <c r="H172" s="16"/>
      <c r="J172" s="13"/>
      <c r="K172" s="13"/>
    </row>
    <row r="173" spans="2:11" x14ac:dyDescent="0.2">
      <c r="B173" s="4"/>
      <c r="C173" s="11"/>
      <c r="D173" s="16"/>
      <c r="E173" s="11"/>
      <c r="F173" s="4"/>
      <c r="G173" s="11"/>
      <c r="H173" s="16"/>
      <c r="J173" s="13"/>
      <c r="K173" s="13"/>
    </row>
    <row r="174" spans="2:11" x14ac:dyDescent="0.2">
      <c r="B174" s="4"/>
      <c r="C174" s="11"/>
      <c r="D174" s="16"/>
      <c r="E174" s="11"/>
      <c r="F174" s="4"/>
      <c r="G174" s="11"/>
      <c r="H174" s="16"/>
      <c r="J174" s="13"/>
      <c r="K174" s="13"/>
    </row>
    <row r="175" spans="2:11" x14ac:dyDescent="0.2">
      <c r="B175" s="4"/>
      <c r="C175" s="11"/>
      <c r="D175" s="16"/>
      <c r="E175" s="11"/>
      <c r="F175" s="4"/>
      <c r="G175" s="11"/>
      <c r="H175" s="16"/>
      <c r="J175" s="13"/>
      <c r="K175" s="13"/>
    </row>
    <row r="176" spans="2:11" x14ac:dyDescent="0.2">
      <c r="B176" s="4"/>
      <c r="C176" s="11"/>
      <c r="D176" s="16"/>
      <c r="E176" s="11"/>
      <c r="F176" s="4"/>
      <c r="G176" s="11"/>
      <c r="H176" s="16"/>
      <c r="J176" s="13"/>
      <c r="K176" s="13"/>
    </row>
    <row r="177" spans="2:11" x14ac:dyDescent="0.2">
      <c r="B177" s="4"/>
      <c r="C177" s="11"/>
      <c r="D177" s="16"/>
      <c r="E177" s="11"/>
      <c r="F177" s="4"/>
      <c r="G177" s="11"/>
      <c r="H177" s="16"/>
      <c r="J177" s="13"/>
      <c r="K177" s="13"/>
    </row>
    <row r="178" spans="2:11" x14ac:dyDescent="0.2">
      <c r="B178" s="4"/>
      <c r="C178" s="11"/>
      <c r="D178" s="16"/>
      <c r="E178" s="11"/>
      <c r="F178" s="4"/>
      <c r="G178" s="11"/>
      <c r="H178" s="16"/>
      <c r="J178" s="13"/>
      <c r="K178" s="13"/>
    </row>
    <row r="179" spans="2:11" x14ac:dyDescent="0.2">
      <c r="B179" s="4"/>
      <c r="C179" s="11"/>
      <c r="D179" s="16"/>
      <c r="E179" s="11"/>
      <c r="F179" s="4"/>
      <c r="G179" s="11"/>
      <c r="H179" s="16"/>
      <c r="J179" s="13"/>
      <c r="K179" s="13"/>
    </row>
    <row r="180" spans="2:11" x14ac:dyDescent="0.2">
      <c r="B180" s="4"/>
      <c r="C180" s="11"/>
      <c r="D180" s="16"/>
      <c r="E180" s="11"/>
      <c r="F180" s="4"/>
      <c r="G180" s="11"/>
      <c r="H180" s="16"/>
      <c r="J180" s="13"/>
      <c r="K180" s="13"/>
    </row>
    <row r="181" spans="2:11" x14ac:dyDescent="0.2">
      <c r="B181" s="4"/>
      <c r="C181" s="11"/>
      <c r="D181" s="16"/>
      <c r="E181" s="11"/>
      <c r="F181" s="4"/>
      <c r="G181" s="11"/>
      <c r="H181" s="16"/>
      <c r="J181" s="13"/>
      <c r="K181" s="13"/>
    </row>
    <row r="182" spans="2:11" x14ac:dyDescent="0.2">
      <c r="B182" s="4"/>
      <c r="C182" s="11"/>
      <c r="D182" s="16"/>
      <c r="E182" s="11"/>
      <c r="F182" s="4"/>
      <c r="G182" s="11"/>
      <c r="H182" s="16"/>
      <c r="J182" s="13"/>
      <c r="K182" s="13"/>
    </row>
    <row r="183" spans="2:11" x14ac:dyDescent="0.2">
      <c r="B183" s="4"/>
      <c r="C183" s="11"/>
      <c r="D183" s="16"/>
      <c r="E183" s="11"/>
      <c r="F183" s="4"/>
      <c r="G183" s="11"/>
      <c r="H183" s="16"/>
      <c r="J183" s="13"/>
      <c r="K183" s="13"/>
    </row>
    <row r="184" spans="2:11" x14ac:dyDescent="0.2">
      <c r="B184" s="4"/>
      <c r="C184" s="11"/>
      <c r="D184" s="16"/>
      <c r="E184" s="11"/>
      <c r="F184" s="4"/>
      <c r="G184" s="11"/>
      <c r="H184" s="16"/>
      <c r="J184" s="13"/>
      <c r="K184" s="13"/>
    </row>
    <row r="185" spans="2:11" x14ac:dyDescent="0.2">
      <c r="B185" s="4"/>
      <c r="C185" s="11"/>
      <c r="D185" s="16"/>
      <c r="E185" s="11"/>
      <c r="F185" s="4"/>
      <c r="G185" s="11"/>
      <c r="H185" s="16"/>
      <c r="J185" s="13"/>
      <c r="K185" s="13"/>
    </row>
    <row r="186" spans="2:11" x14ac:dyDescent="0.2">
      <c r="B186" s="4"/>
      <c r="C186" s="11"/>
      <c r="D186" s="16"/>
      <c r="E186" s="11"/>
      <c r="F186" s="4"/>
      <c r="G186" s="11"/>
      <c r="H186" s="16"/>
      <c r="J186" s="13"/>
      <c r="K186" s="13"/>
    </row>
    <row r="187" spans="2:11" x14ac:dyDescent="0.2">
      <c r="B187" s="4"/>
      <c r="C187" s="11"/>
      <c r="D187" s="16"/>
      <c r="E187" s="11"/>
      <c r="F187" s="4"/>
      <c r="G187" s="11"/>
      <c r="H187" s="16"/>
      <c r="J187" s="13"/>
      <c r="K187" s="13"/>
    </row>
    <row r="188" spans="2:11" x14ac:dyDescent="0.2">
      <c r="B188" s="4"/>
      <c r="C188" s="11"/>
      <c r="D188" s="16"/>
      <c r="E188" s="11"/>
      <c r="F188" s="4"/>
      <c r="G188" s="11"/>
      <c r="H188" s="16"/>
      <c r="J188" s="13"/>
      <c r="K188" s="13"/>
    </row>
    <row r="189" spans="2:11" x14ac:dyDescent="0.2">
      <c r="B189" s="4"/>
      <c r="C189" s="11"/>
      <c r="D189" s="16"/>
      <c r="E189" s="11"/>
      <c r="F189" s="4"/>
      <c r="G189" s="11"/>
      <c r="H189" s="16"/>
      <c r="J189" s="13"/>
      <c r="K189" s="13"/>
    </row>
    <row r="190" spans="2:11" x14ac:dyDescent="0.2">
      <c r="B190" s="4"/>
      <c r="C190" s="11"/>
      <c r="D190" s="16"/>
      <c r="E190" s="11"/>
      <c r="F190" s="4"/>
      <c r="G190" s="11"/>
      <c r="H190" s="16"/>
      <c r="J190" s="13"/>
      <c r="K190" s="13"/>
    </row>
    <row r="191" spans="2:11" x14ac:dyDescent="0.2">
      <c r="B191" s="4"/>
      <c r="C191" s="11"/>
      <c r="D191" s="16"/>
      <c r="E191" s="11"/>
      <c r="F191" s="4"/>
      <c r="G191" s="11"/>
      <c r="H191" s="16"/>
      <c r="J191" s="13"/>
      <c r="K191" s="13"/>
    </row>
    <row r="192" spans="2:11" x14ac:dyDescent="0.2">
      <c r="B192" s="4"/>
      <c r="C192" s="11"/>
      <c r="D192" s="16"/>
      <c r="E192" s="11"/>
      <c r="F192" s="4"/>
      <c r="G192" s="11"/>
      <c r="H192" s="16"/>
      <c r="J192" s="13"/>
      <c r="K192" s="13"/>
    </row>
    <row r="193" spans="2:11" x14ac:dyDescent="0.2">
      <c r="B193" s="4"/>
      <c r="C193" s="11"/>
      <c r="D193" s="16"/>
      <c r="E193" s="11"/>
      <c r="F193" s="4"/>
      <c r="G193" s="11"/>
      <c r="H193" s="16"/>
      <c r="J193" s="13"/>
      <c r="K193" s="13"/>
    </row>
    <row r="194" spans="2:11" x14ac:dyDescent="0.2">
      <c r="B194" s="4"/>
      <c r="C194" s="11"/>
      <c r="D194" s="16"/>
      <c r="E194" s="11"/>
      <c r="F194" s="4"/>
      <c r="G194" s="11"/>
      <c r="H194" s="16"/>
      <c r="J194" s="13"/>
      <c r="K194" s="13"/>
    </row>
    <row r="195" spans="2:11" x14ac:dyDescent="0.2">
      <c r="B195" s="4"/>
      <c r="C195" s="11"/>
      <c r="D195" s="16"/>
      <c r="E195" s="11"/>
      <c r="F195" s="4"/>
      <c r="G195" s="11"/>
      <c r="H195" s="16"/>
      <c r="J195" s="13"/>
      <c r="K195" s="13"/>
    </row>
    <row r="196" spans="2:11" x14ac:dyDescent="0.2">
      <c r="B196" s="4"/>
      <c r="C196" s="11"/>
      <c r="D196" s="16"/>
      <c r="E196" s="11"/>
      <c r="F196" s="4"/>
      <c r="G196" s="11"/>
      <c r="H196" s="16"/>
      <c r="J196" s="13"/>
      <c r="K196" s="13"/>
    </row>
    <row r="197" spans="2:11" x14ac:dyDescent="0.2">
      <c r="B197" s="4"/>
      <c r="C197" s="11"/>
      <c r="D197" s="16"/>
      <c r="E197" s="11"/>
      <c r="F197" s="4"/>
      <c r="G197" s="11"/>
      <c r="H197" s="16"/>
      <c r="J197" s="13"/>
      <c r="K197" s="13"/>
    </row>
    <row r="198" spans="2:11" x14ac:dyDescent="0.2">
      <c r="B198" s="4"/>
      <c r="C198" s="11"/>
      <c r="D198" s="16"/>
      <c r="E198" s="11"/>
      <c r="F198" s="4"/>
      <c r="G198" s="11"/>
      <c r="H198" s="16"/>
      <c r="J198" s="13"/>
      <c r="K198" s="13"/>
    </row>
    <row r="199" spans="2:11" x14ac:dyDescent="0.2">
      <c r="B199" s="4"/>
      <c r="C199" s="11"/>
      <c r="D199" s="16"/>
      <c r="E199" s="11"/>
      <c r="F199" s="4"/>
      <c r="G199" s="11"/>
      <c r="H199" s="16"/>
      <c r="J199" s="13"/>
      <c r="K199" s="13"/>
    </row>
    <row r="200" spans="2:11" x14ac:dyDescent="0.2">
      <c r="B200" s="4"/>
      <c r="C200" s="11"/>
      <c r="D200" s="16"/>
      <c r="E200" s="11"/>
      <c r="F200" s="4"/>
      <c r="G200" s="11"/>
      <c r="H200" s="16"/>
      <c r="J200" s="13"/>
      <c r="K200" s="13"/>
    </row>
    <row r="201" spans="2:11" x14ac:dyDescent="0.2">
      <c r="B201" s="4"/>
      <c r="C201" s="11"/>
      <c r="D201" s="16"/>
      <c r="E201" s="11"/>
      <c r="F201" s="4"/>
      <c r="G201" s="11"/>
      <c r="H201" s="16"/>
      <c r="J201" s="13"/>
      <c r="K201" s="13"/>
    </row>
    <row r="202" spans="2:11" x14ac:dyDescent="0.2">
      <c r="B202" s="4"/>
      <c r="C202" s="11"/>
      <c r="D202" s="16"/>
      <c r="E202" s="11"/>
      <c r="F202" s="4"/>
      <c r="G202" s="11"/>
      <c r="H202" s="16"/>
      <c r="J202" s="13"/>
      <c r="K202" s="13"/>
    </row>
    <row r="203" spans="2:11" x14ac:dyDescent="0.2">
      <c r="B203" s="4"/>
      <c r="C203" s="11"/>
      <c r="D203" s="16"/>
      <c r="E203" s="11"/>
      <c r="F203" s="4"/>
      <c r="G203" s="11"/>
      <c r="H203" s="16"/>
      <c r="J203" s="13"/>
      <c r="K203" s="13"/>
    </row>
    <row r="204" spans="2:11" x14ac:dyDescent="0.2">
      <c r="B204" s="4"/>
      <c r="C204" s="11"/>
      <c r="D204" s="16"/>
      <c r="E204" s="11"/>
      <c r="F204" s="4"/>
      <c r="G204" s="11"/>
      <c r="H204" s="16"/>
      <c r="J204" s="13"/>
      <c r="K204" s="13"/>
    </row>
    <row r="205" spans="2:11" x14ac:dyDescent="0.2">
      <c r="B205" s="4"/>
      <c r="C205" s="11"/>
      <c r="D205" s="16"/>
      <c r="E205" s="11"/>
      <c r="F205" s="4"/>
      <c r="G205" s="11"/>
      <c r="H205" s="16"/>
      <c r="J205" s="13"/>
      <c r="K205" s="13"/>
    </row>
    <row r="206" spans="2:11" x14ac:dyDescent="0.2">
      <c r="B206" s="4"/>
      <c r="C206" s="11"/>
      <c r="D206" s="16"/>
      <c r="E206" s="11"/>
      <c r="F206" s="4"/>
      <c r="G206" s="11"/>
      <c r="H206" s="16"/>
      <c r="J206" s="13"/>
      <c r="K206" s="13"/>
    </row>
    <row r="207" spans="2:11" x14ac:dyDescent="0.2">
      <c r="B207" s="4"/>
      <c r="C207" s="11"/>
      <c r="D207" s="16"/>
      <c r="E207" s="11"/>
      <c r="F207" s="4"/>
      <c r="G207" s="11"/>
      <c r="H207" s="16"/>
      <c r="J207" s="13"/>
      <c r="K207" s="13"/>
    </row>
    <row r="208" spans="2:11" x14ac:dyDescent="0.2">
      <c r="B208" s="4"/>
      <c r="C208" s="11"/>
      <c r="D208" s="16"/>
      <c r="E208" s="11"/>
      <c r="F208" s="4"/>
      <c r="G208" s="11"/>
      <c r="H208" s="16"/>
      <c r="J208" s="13"/>
      <c r="K208" s="13"/>
    </row>
    <row r="209" spans="2:11" x14ac:dyDescent="0.2">
      <c r="B209" s="4"/>
      <c r="C209" s="11"/>
      <c r="D209" s="16"/>
      <c r="E209" s="11"/>
      <c r="F209" s="4"/>
      <c r="G209" s="11"/>
      <c r="H209" s="16"/>
      <c r="J209" s="13"/>
      <c r="K209" s="13"/>
    </row>
    <row r="210" spans="2:11" x14ac:dyDescent="0.2">
      <c r="B210" s="4"/>
      <c r="C210" s="11"/>
      <c r="D210" s="16"/>
      <c r="E210" s="11"/>
      <c r="F210" s="4"/>
      <c r="G210" s="11"/>
      <c r="H210" s="16"/>
      <c r="J210" s="13"/>
      <c r="K210" s="13"/>
    </row>
    <row r="211" spans="2:11" x14ac:dyDescent="0.2">
      <c r="B211" s="4"/>
      <c r="C211" s="11"/>
      <c r="D211" s="16"/>
      <c r="E211" s="11"/>
      <c r="F211" s="4"/>
      <c r="G211" s="11"/>
      <c r="H211" s="16"/>
      <c r="J211" s="13"/>
      <c r="K211" s="13"/>
    </row>
    <row r="212" spans="2:11" x14ac:dyDescent="0.2">
      <c r="B212" s="4"/>
      <c r="C212" s="11"/>
      <c r="D212" s="16"/>
      <c r="E212" s="11"/>
      <c r="F212" s="4"/>
      <c r="G212" s="11"/>
      <c r="H212" s="16"/>
      <c r="J212" s="13"/>
      <c r="K212" s="13"/>
    </row>
    <row r="213" spans="2:11" x14ac:dyDescent="0.2">
      <c r="B213" s="4"/>
      <c r="C213" s="11"/>
      <c r="D213" s="16"/>
      <c r="E213" s="11"/>
      <c r="F213" s="4"/>
      <c r="G213" s="11"/>
      <c r="H213" s="16"/>
      <c r="J213" s="13"/>
      <c r="K213" s="13"/>
    </row>
    <row r="214" spans="2:11" x14ac:dyDescent="0.2">
      <c r="B214" s="4"/>
      <c r="C214" s="11"/>
      <c r="D214" s="16"/>
      <c r="E214" s="11"/>
      <c r="F214" s="4"/>
      <c r="G214" s="11"/>
      <c r="H214" s="16"/>
      <c r="J214" s="13"/>
      <c r="K214" s="13"/>
    </row>
    <row r="215" spans="2:11" x14ac:dyDescent="0.2">
      <c r="B215" s="4"/>
      <c r="C215" s="11"/>
      <c r="D215" s="16"/>
      <c r="E215" s="11"/>
      <c r="F215" s="4"/>
      <c r="G215" s="11"/>
      <c r="H215" s="16"/>
      <c r="J215" s="13"/>
      <c r="K215" s="13"/>
    </row>
    <row r="216" spans="2:11" x14ac:dyDescent="0.2">
      <c r="B216" s="4"/>
      <c r="C216" s="11"/>
      <c r="D216" s="16"/>
      <c r="E216" s="11"/>
      <c r="F216" s="4"/>
      <c r="G216" s="11"/>
      <c r="H216" s="16"/>
      <c r="J216" s="13"/>
      <c r="K216" s="13"/>
    </row>
    <row r="217" spans="2:11" x14ac:dyDescent="0.2">
      <c r="B217" s="4"/>
      <c r="C217" s="11"/>
      <c r="D217" s="16"/>
      <c r="E217" s="11"/>
      <c r="F217" s="4"/>
      <c r="G217" s="11"/>
      <c r="H217" s="16"/>
      <c r="J217" s="13"/>
      <c r="K217" s="13"/>
    </row>
    <row r="218" spans="2:11" x14ac:dyDescent="0.2">
      <c r="B218" s="4"/>
      <c r="C218" s="11"/>
      <c r="D218" s="16"/>
      <c r="E218" s="11"/>
      <c r="F218" s="4"/>
      <c r="G218" s="11"/>
      <c r="H218" s="16"/>
      <c r="J218" s="13"/>
      <c r="K218" s="13"/>
    </row>
    <row r="219" spans="2:11" x14ac:dyDescent="0.2">
      <c r="B219" s="4"/>
      <c r="C219" s="11"/>
      <c r="D219" s="16"/>
      <c r="E219" s="11"/>
      <c r="F219" s="4"/>
      <c r="G219" s="11"/>
      <c r="H219" s="16"/>
      <c r="J219" s="13"/>
      <c r="K219" s="13"/>
    </row>
    <row r="220" spans="2:11" x14ac:dyDescent="0.2">
      <c r="B220" s="4"/>
      <c r="C220" s="11"/>
      <c r="D220" s="16"/>
      <c r="E220" s="11"/>
      <c r="F220" s="4"/>
      <c r="G220" s="11"/>
      <c r="H220" s="16"/>
      <c r="J220" s="13"/>
      <c r="K220" s="13"/>
    </row>
    <row r="221" spans="2:11" x14ac:dyDescent="0.2">
      <c r="B221" s="4"/>
      <c r="C221" s="11"/>
      <c r="D221" s="16"/>
      <c r="E221" s="11"/>
      <c r="F221" s="4"/>
      <c r="G221" s="11"/>
      <c r="H221" s="16"/>
      <c r="J221" s="13"/>
      <c r="K221" s="13"/>
    </row>
    <row r="222" spans="2:11" x14ac:dyDescent="0.2">
      <c r="B222" s="4"/>
      <c r="C222" s="11"/>
      <c r="D222" s="16"/>
      <c r="E222" s="11"/>
      <c r="F222" s="4"/>
      <c r="G222" s="11"/>
      <c r="H222" s="16"/>
      <c r="J222" s="13"/>
      <c r="K222" s="13"/>
    </row>
    <row r="223" spans="2:11" x14ac:dyDescent="0.2">
      <c r="B223" s="4"/>
      <c r="C223" s="11"/>
      <c r="D223" s="16"/>
      <c r="E223" s="11"/>
      <c r="F223" s="4"/>
      <c r="G223" s="11"/>
      <c r="H223" s="16"/>
      <c r="J223" s="13"/>
      <c r="K223" s="13"/>
    </row>
    <row r="224" spans="2:11" x14ac:dyDescent="0.2">
      <c r="B224" s="4"/>
      <c r="C224" s="11"/>
      <c r="D224" s="16"/>
      <c r="E224" s="11"/>
      <c r="F224" s="4"/>
      <c r="G224" s="11"/>
      <c r="H224" s="16"/>
      <c r="J224" s="13"/>
      <c r="K224" s="13"/>
    </row>
    <row r="225" spans="2:11" x14ac:dyDescent="0.2">
      <c r="B225" s="4"/>
      <c r="C225" s="11"/>
      <c r="D225" s="16"/>
      <c r="E225" s="11"/>
      <c r="F225" s="4"/>
      <c r="G225" s="11"/>
      <c r="H225" s="16"/>
      <c r="J225" s="13"/>
      <c r="K225" s="13"/>
    </row>
    <row r="226" spans="2:11" x14ac:dyDescent="0.2">
      <c r="B226" s="4"/>
      <c r="C226" s="11"/>
      <c r="D226" s="16"/>
      <c r="E226" s="11"/>
      <c r="F226" s="4"/>
      <c r="G226" s="11"/>
      <c r="H226" s="16"/>
      <c r="J226" s="13"/>
      <c r="K226" s="13"/>
    </row>
    <row r="227" spans="2:11" x14ac:dyDescent="0.2">
      <c r="B227" s="4"/>
      <c r="C227" s="11"/>
      <c r="D227" s="16"/>
      <c r="E227" s="11"/>
      <c r="F227" s="4"/>
      <c r="G227" s="11"/>
      <c r="H227" s="16"/>
      <c r="J227" s="13"/>
      <c r="K227" s="13"/>
    </row>
    <row r="228" spans="2:11" x14ac:dyDescent="0.2">
      <c r="B228" s="4"/>
      <c r="C228" s="11"/>
      <c r="D228" s="16"/>
      <c r="E228" s="11"/>
      <c r="F228" s="4"/>
      <c r="G228" s="11"/>
      <c r="H228" s="16"/>
      <c r="J228" s="13"/>
      <c r="K228" s="13"/>
    </row>
    <row r="229" spans="2:11" x14ac:dyDescent="0.2">
      <c r="B229" s="4"/>
      <c r="C229" s="11"/>
      <c r="D229" s="16"/>
      <c r="E229" s="11"/>
      <c r="F229" s="4"/>
      <c r="G229" s="11"/>
      <c r="H229" s="16"/>
      <c r="J229" s="13"/>
      <c r="K229" s="13"/>
    </row>
    <row r="230" spans="2:11" x14ac:dyDescent="0.2">
      <c r="B230" s="4"/>
      <c r="C230" s="11"/>
      <c r="D230" s="16"/>
      <c r="E230" s="11"/>
      <c r="F230" s="4"/>
      <c r="G230" s="11"/>
      <c r="H230" s="16"/>
      <c r="J230" s="13"/>
      <c r="K230" s="13"/>
    </row>
    <row r="231" spans="2:11" x14ac:dyDescent="0.2">
      <c r="B231" s="4"/>
      <c r="C231" s="11"/>
      <c r="D231" s="16"/>
      <c r="E231" s="11"/>
      <c r="F231" s="4"/>
      <c r="G231" s="11"/>
      <c r="H231" s="16"/>
      <c r="J231" s="13"/>
      <c r="K231" s="13"/>
    </row>
    <row r="232" spans="2:11" x14ac:dyDescent="0.2">
      <c r="B232" s="4"/>
      <c r="C232" s="11"/>
      <c r="D232" s="16"/>
      <c r="E232" s="11"/>
      <c r="F232" s="4"/>
      <c r="G232" s="11"/>
      <c r="H232" s="16"/>
      <c r="J232" s="13"/>
      <c r="K232" s="13"/>
    </row>
    <row r="233" spans="2:11" x14ac:dyDescent="0.2">
      <c r="B233" s="4"/>
      <c r="C233" s="11"/>
      <c r="D233" s="16"/>
      <c r="E233" s="11"/>
      <c r="F233" s="4"/>
      <c r="G233" s="11"/>
      <c r="H233" s="16"/>
      <c r="J233" s="13"/>
      <c r="K233" s="13"/>
    </row>
    <row r="234" spans="2:11" x14ac:dyDescent="0.2">
      <c r="B234" s="4"/>
      <c r="C234" s="11"/>
      <c r="D234" s="16"/>
      <c r="E234" s="11"/>
      <c r="F234" s="4"/>
      <c r="G234" s="11"/>
      <c r="H234" s="16"/>
      <c r="J234" s="13"/>
      <c r="K234" s="13"/>
    </row>
    <row r="235" spans="2:11" x14ac:dyDescent="0.2">
      <c r="B235" s="4"/>
      <c r="C235" s="11"/>
      <c r="D235" s="16"/>
      <c r="E235" s="11"/>
      <c r="F235" s="4"/>
      <c r="G235" s="11"/>
      <c r="H235" s="16"/>
      <c r="J235" s="13"/>
      <c r="K235" s="13"/>
    </row>
    <row r="236" spans="2:11" x14ac:dyDescent="0.2">
      <c r="B236" s="4"/>
      <c r="C236" s="11"/>
      <c r="D236" s="16"/>
      <c r="E236" s="11"/>
      <c r="F236" s="4"/>
      <c r="G236" s="11"/>
      <c r="H236" s="16"/>
      <c r="J236" s="13"/>
      <c r="K236" s="13"/>
    </row>
    <row r="237" spans="2:11" x14ac:dyDescent="0.2">
      <c r="B237" s="4"/>
      <c r="C237" s="11"/>
      <c r="D237" s="16"/>
      <c r="E237" s="11"/>
      <c r="F237" s="4"/>
      <c r="G237" s="11"/>
      <c r="H237" s="16"/>
      <c r="J237" s="13"/>
      <c r="K237" s="13"/>
    </row>
    <row r="238" spans="2:11" x14ac:dyDescent="0.2">
      <c r="B238" s="4"/>
      <c r="C238" s="11"/>
      <c r="D238" s="16"/>
      <c r="E238" s="11"/>
      <c r="F238" s="4"/>
      <c r="G238" s="11"/>
      <c r="H238" s="16"/>
      <c r="J238" s="13"/>
      <c r="K238" s="13"/>
    </row>
    <row r="239" spans="2:11" x14ac:dyDescent="0.2">
      <c r="B239" s="4"/>
      <c r="C239" s="11"/>
      <c r="D239" s="16"/>
      <c r="E239" s="11"/>
      <c r="F239" s="4"/>
      <c r="G239" s="11"/>
      <c r="H239" s="16"/>
      <c r="J239" s="13"/>
      <c r="K239" s="13"/>
    </row>
    <row r="240" spans="2:11" x14ac:dyDescent="0.2">
      <c r="B240" s="4"/>
      <c r="C240" s="11"/>
      <c r="D240" s="16"/>
      <c r="E240" s="11"/>
      <c r="F240" s="4"/>
      <c r="G240" s="11"/>
      <c r="H240" s="16"/>
      <c r="J240" s="13"/>
      <c r="K240" s="13"/>
    </row>
    <row r="241" spans="2:11" x14ac:dyDescent="0.2">
      <c r="B241" s="4"/>
      <c r="C241" s="11"/>
      <c r="D241" s="16"/>
      <c r="E241" s="11"/>
      <c r="F241" s="4"/>
      <c r="G241" s="11"/>
      <c r="H241" s="16"/>
      <c r="J241" s="13"/>
      <c r="K241" s="13"/>
    </row>
    <row r="242" spans="2:11" x14ac:dyDescent="0.2">
      <c r="B242" s="4"/>
      <c r="C242" s="11"/>
      <c r="D242" s="16"/>
      <c r="E242" s="11"/>
      <c r="F242" s="4"/>
      <c r="G242" s="11"/>
      <c r="H242" s="16"/>
      <c r="J242" s="13"/>
      <c r="K242" s="13"/>
    </row>
    <row r="243" spans="2:11" x14ac:dyDescent="0.2">
      <c r="B243" s="4"/>
      <c r="C243" s="11"/>
      <c r="D243" s="16"/>
      <c r="E243" s="11"/>
      <c r="F243" s="4"/>
      <c r="G243" s="11"/>
      <c r="H243" s="16"/>
      <c r="J243" s="13"/>
      <c r="K243" s="13"/>
    </row>
    <row r="244" spans="2:11" x14ac:dyDescent="0.2">
      <c r="B244" s="4"/>
      <c r="C244" s="11"/>
      <c r="D244" s="16"/>
      <c r="E244" s="11"/>
      <c r="F244" s="4"/>
      <c r="G244" s="11"/>
      <c r="H244" s="16"/>
      <c r="J244" s="13"/>
      <c r="K244" s="13"/>
    </row>
    <row r="245" spans="2:11" x14ac:dyDescent="0.2">
      <c r="B245" s="4"/>
      <c r="C245" s="11"/>
      <c r="D245" s="16"/>
      <c r="E245" s="11"/>
      <c r="F245" s="4"/>
      <c r="G245" s="11"/>
      <c r="H245" s="16"/>
      <c r="J245" s="13"/>
      <c r="K245" s="13"/>
    </row>
    <row r="246" spans="2:11" x14ac:dyDescent="0.2">
      <c r="B246" s="4"/>
      <c r="C246" s="11"/>
      <c r="D246" s="16"/>
      <c r="E246" s="11"/>
      <c r="F246" s="4"/>
      <c r="G246" s="11"/>
      <c r="H246" s="16"/>
      <c r="J246" s="13"/>
      <c r="K246" s="13"/>
    </row>
    <row r="247" spans="2:11" x14ac:dyDescent="0.2">
      <c r="B247" s="4"/>
      <c r="C247" s="11"/>
      <c r="D247" s="16"/>
      <c r="E247" s="11"/>
      <c r="F247" s="4"/>
      <c r="G247" s="11"/>
      <c r="H247" s="16"/>
      <c r="J247" s="13"/>
      <c r="K247" s="13"/>
    </row>
    <row r="248" spans="2:11" x14ac:dyDescent="0.2">
      <c r="B248" s="4"/>
      <c r="C248" s="11"/>
      <c r="D248" s="16"/>
      <c r="E248" s="11"/>
      <c r="F248" s="4"/>
      <c r="G248" s="11"/>
      <c r="H248" s="16"/>
      <c r="J248" s="13"/>
      <c r="K248" s="13"/>
    </row>
    <row r="249" spans="2:11" x14ac:dyDescent="0.2">
      <c r="B249" s="4"/>
      <c r="C249" s="11"/>
      <c r="D249" s="16"/>
      <c r="E249" s="11"/>
      <c r="F249" s="4"/>
      <c r="G249" s="11"/>
      <c r="H249" s="16"/>
      <c r="J249" s="13"/>
      <c r="K249" s="13"/>
    </row>
    <row r="250" spans="2:11" x14ac:dyDescent="0.2">
      <c r="B250" s="4"/>
      <c r="C250" s="11"/>
      <c r="D250" s="16"/>
      <c r="E250" s="11"/>
      <c r="F250" s="4"/>
      <c r="G250" s="11"/>
      <c r="H250" s="16"/>
      <c r="J250" s="13"/>
      <c r="K250" s="13"/>
    </row>
    <row r="251" spans="2:11" x14ac:dyDescent="0.2">
      <c r="B251" s="4"/>
      <c r="C251" s="11"/>
      <c r="D251" s="16"/>
      <c r="E251" s="11"/>
      <c r="F251" s="4"/>
      <c r="G251" s="11"/>
      <c r="H251" s="16"/>
      <c r="J251" s="13"/>
      <c r="K251" s="13"/>
    </row>
    <row r="252" spans="2:11" x14ac:dyDescent="0.2">
      <c r="B252" s="4"/>
      <c r="C252" s="11"/>
      <c r="D252" s="16"/>
      <c r="E252" s="11"/>
      <c r="F252" s="4"/>
      <c r="G252" s="11"/>
      <c r="H252" s="16"/>
      <c r="J252" s="13"/>
      <c r="K252" s="13"/>
    </row>
    <row r="253" spans="2:11" x14ac:dyDescent="0.2">
      <c r="B253" s="4"/>
      <c r="C253" s="11"/>
      <c r="D253" s="16"/>
      <c r="E253" s="11"/>
      <c r="F253" s="4"/>
      <c r="G253" s="11"/>
      <c r="H253" s="16"/>
      <c r="J253" s="13"/>
      <c r="K253" s="13"/>
    </row>
    <row r="254" spans="2:11" x14ac:dyDescent="0.2">
      <c r="B254" s="4"/>
      <c r="C254" s="11"/>
      <c r="D254" s="16"/>
      <c r="E254" s="11"/>
      <c r="F254" s="4"/>
      <c r="G254" s="11"/>
      <c r="H254" s="16"/>
      <c r="J254" s="13"/>
      <c r="K254" s="13"/>
    </row>
    <row r="255" spans="2:11" x14ac:dyDescent="0.2">
      <c r="B255" s="4"/>
      <c r="C255" s="11"/>
      <c r="D255" s="16"/>
      <c r="E255" s="11"/>
      <c r="F255" s="4"/>
      <c r="G255" s="11"/>
      <c r="H255" s="16"/>
      <c r="J255" s="13"/>
      <c r="K255" s="13"/>
    </row>
    <row r="256" spans="2:11" x14ac:dyDescent="0.2">
      <c r="B256" s="4"/>
      <c r="C256" s="11"/>
      <c r="D256" s="16"/>
      <c r="E256" s="11"/>
      <c r="F256" s="4"/>
      <c r="G256" s="11"/>
      <c r="H256" s="16"/>
      <c r="J256" s="13"/>
      <c r="K256" s="13"/>
    </row>
    <row r="257" spans="2:11" x14ac:dyDescent="0.2">
      <c r="B257" s="4"/>
      <c r="C257" s="11"/>
      <c r="D257" s="16"/>
      <c r="E257" s="11"/>
      <c r="F257" s="4"/>
      <c r="G257" s="11"/>
      <c r="H257" s="16"/>
      <c r="J257" s="13"/>
      <c r="K257" s="13"/>
    </row>
    <row r="258" spans="2:11" x14ac:dyDescent="0.2">
      <c r="B258" s="4"/>
      <c r="C258" s="11"/>
      <c r="D258" s="16"/>
      <c r="E258" s="11"/>
      <c r="F258" s="4"/>
      <c r="G258" s="11"/>
      <c r="H258" s="16"/>
      <c r="J258" s="13"/>
      <c r="K258" s="13"/>
    </row>
    <row r="259" spans="2:11" x14ac:dyDescent="0.2">
      <c r="B259" s="4"/>
      <c r="C259" s="11"/>
      <c r="D259" s="16"/>
      <c r="E259" s="11"/>
      <c r="F259" s="4"/>
      <c r="G259" s="11"/>
      <c r="H259" s="16"/>
      <c r="J259" s="13"/>
      <c r="K259" s="13"/>
    </row>
    <row r="260" spans="2:11" x14ac:dyDescent="0.2">
      <c r="B260" s="4"/>
      <c r="C260" s="11"/>
      <c r="D260" s="16"/>
      <c r="E260" s="11"/>
      <c r="F260" s="4"/>
      <c r="G260" s="11"/>
      <c r="H260" s="16"/>
      <c r="J260" s="13"/>
      <c r="K260" s="13"/>
    </row>
    <row r="261" spans="2:11" x14ac:dyDescent="0.2">
      <c r="B261" s="4"/>
      <c r="C261" s="11"/>
      <c r="D261" s="16"/>
      <c r="E261" s="11"/>
      <c r="F261" s="4"/>
      <c r="G261" s="11"/>
      <c r="H261" s="16"/>
      <c r="J261" s="13"/>
      <c r="K261" s="13"/>
    </row>
    <row r="262" spans="2:11" x14ac:dyDescent="0.2">
      <c r="B262" s="4"/>
      <c r="C262" s="11"/>
      <c r="D262" s="16"/>
      <c r="E262" s="11"/>
      <c r="F262" s="4"/>
      <c r="G262" s="11"/>
      <c r="H262" s="16"/>
      <c r="J262" s="13"/>
      <c r="K262" s="13"/>
    </row>
    <row r="263" spans="2:11" x14ac:dyDescent="0.2">
      <c r="B263" s="4"/>
      <c r="C263" s="11"/>
      <c r="D263" s="16"/>
      <c r="E263" s="11"/>
      <c r="F263" s="4"/>
      <c r="G263" s="11"/>
      <c r="H263" s="16"/>
      <c r="J263" s="13"/>
      <c r="K263" s="13"/>
    </row>
    <row r="264" spans="2:11" x14ac:dyDescent="0.2">
      <c r="B264" s="4"/>
      <c r="C264" s="11"/>
      <c r="D264" s="16"/>
      <c r="E264" s="11"/>
      <c r="F264" s="4"/>
      <c r="G264" s="11"/>
      <c r="H264" s="16"/>
      <c r="J264" s="13"/>
      <c r="K264" s="13"/>
    </row>
    <row r="265" spans="2:11" x14ac:dyDescent="0.2">
      <c r="B265" s="4"/>
      <c r="C265" s="11"/>
      <c r="D265" s="16"/>
      <c r="E265" s="11"/>
      <c r="F265" s="4"/>
      <c r="G265" s="11"/>
      <c r="H265" s="16"/>
      <c r="J265" s="13"/>
      <c r="K265" s="13"/>
    </row>
    <row r="266" spans="2:11" x14ac:dyDescent="0.2">
      <c r="B266" s="4"/>
      <c r="C266" s="11"/>
      <c r="D266" s="16"/>
      <c r="E266" s="11"/>
      <c r="F266" s="4"/>
      <c r="G266" s="11"/>
      <c r="H266" s="16"/>
      <c r="J266" s="13"/>
      <c r="K266" s="13"/>
    </row>
    <row r="267" spans="2:11" x14ac:dyDescent="0.2">
      <c r="B267" s="4"/>
      <c r="C267" s="11"/>
      <c r="D267" s="16"/>
      <c r="E267" s="11"/>
      <c r="F267" s="4"/>
      <c r="G267" s="11"/>
      <c r="H267" s="16"/>
      <c r="J267" s="13"/>
      <c r="K267" s="13"/>
    </row>
    <row r="268" spans="2:11" x14ac:dyDescent="0.2">
      <c r="B268" s="4"/>
      <c r="C268" s="11"/>
      <c r="D268" s="16"/>
      <c r="E268" s="11"/>
      <c r="F268" s="4"/>
      <c r="G268" s="11"/>
      <c r="H268" s="16"/>
      <c r="J268" s="13"/>
      <c r="K268" s="13"/>
    </row>
    <row r="269" spans="2:11" x14ac:dyDescent="0.2">
      <c r="B269" s="4"/>
      <c r="C269" s="11"/>
      <c r="D269" s="16"/>
      <c r="E269" s="11"/>
      <c r="F269" s="4"/>
      <c r="G269" s="11"/>
      <c r="H269" s="16"/>
      <c r="J269" s="13"/>
      <c r="K269" s="13"/>
    </row>
    <row r="270" spans="2:11" x14ac:dyDescent="0.2">
      <c r="B270" s="4"/>
      <c r="C270" s="11"/>
      <c r="D270" s="16"/>
      <c r="E270" s="11"/>
      <c r="F270" s="4"/>
      <c r="G270" s="11"/>
      <c r="H270" s="16"/>
      <c r="J270" s="13"/>
      <c r="K270" s="13"/>
    </row>
    <row r="271" spans="2:11" x14ac:dyDescent="0.2">
      <c r="B271" s="4"/>
      <c r="C271" s="11"/>
      <c r="D271" s="16"/>
      <c r="E271" s="11"/>
      <c r="F271" s="4"/>
      <c r="G271" s="11"/>
      <c r="H271" s="16"/>
      <c r="J271" s="13"/>
      <c r="K271" s="13"/>
    </row>
    <row r="272" spans="2:11" x14ac:dyDescent="0.2">
      <c r="B272" s="4"/>
      <c r="C272" s="11"/>
      <c r="D272" s="16"/>
      <c r="E272" s="11"/>
      <c r="F272" s="4"/>
      <c r="G272" s="11"/>
      <c r="H272" s="16"/>
      <c r="J272" s="13"/>
      <c r="K272" s="13"/>
    </row>
    <row r="273" spans="2:11" x14ac:dyDescent="0.2">
      <c r="B273" s="4"/>
      <c r="C273" s="11"/>
      <c r="D273" s="16"/>
      <c r="E273" s="11"/>
      <c r="F273" s="4"/>
      <c r="G273" s="11"/>
      <c r="H273" s="16"/>
      <c r="J273" s="13"/>
      <c r="K273" s="13"/>
    </row>
    <row r="274" spans="2:11" x14ac:dyDescent="0.2">
      <c r="B274" s="4"/>
      <c r="C274" s="11"/>
      <c r="D274" s="16"/>
      <c r="E274" s="11"/>
      <c r="F274" s="4"/>
      <c r="G274" s="11"/>
      <c r="H274" s="16"/>
      <c r="J274" s="13"/>
      <c r="K274" s="13"/>
    </row>
    <row r="275" spans="2:11" x14ac:dyDescent="0.2">
      <c r="B275" s="4"/>
      <c r="C275" s="11"/>
      <c r="D275" s="16"/>
      <c r="E275" s="11"/>
      <c r="F275" s="4"/>
      <c r="G275" s="11"/>
      <c r="H275" s="16"/>
      <c r="J275" s="13"/>
      <c r="K275" s="13"/>
    </row>
    <row r="276" spans="2:11" x14ac:dyDescent="0.2">
      <c r="B276" s="4"/>
      <c r="C276" s="11"/>
      <c r="D276" s="16"/>
      <c r="E276" s="11"/>
      <c r="F276" s="4"/>
      <c r="G276" s="11"/>
      <c r="H276" s="16"/>
      <c r="J276" s="13"/>
      <c r="K276" s="13"/>
    </row>
    <row r="277" spans="2:11" x14ac:dyDescent="0.2">
      <c r="B277" s="4"/>
      <c r="C277" s="11"/>
      <c r="D277" s="16"/>
      <c r="E277" s="11"/>
      <c r="F277" s="4"/>
      <c r="G277" s="11"/>
      <c r="H277" s="16"/>
      <c r="J277" s="13"/>
      <c r="K277" s="13"/>
    </row>
    <row r="278" spans="2:11" x14ac:dyDescent="0.2">
      <c r="B278" s="4"/>
      <c r="C278" s="11"/>
      <c r="D278" s="16"/>
      <c r="E278" s="11"/>
      <c r="F278" s="4"/>
      <c r="G278" s="11"/>
      <c r="H278" s="16"/>
      <c r="J278" s="13"/>
      <c r="K278" s="13"/>
    </row>
    <row r="279" spans="2:11" x14ac:dyDescent="0.2">
      <c r="B279" s="4"/>
      <c r="C279" s="11"/>
      <c r="D279" s="16"/>
      <c r="E279" s="11"/>
      <c r="F279" s="4"/>
      <c r="G279" s="11"/>
      <c r="H279" s="16"/>
      <c r="J279" s="13"/>
      <c r="K279" s="13"/>
    </row>
    <row r="280" spans="2:11" x14ac:dyDescent="0.2">
      <c r="B280" s="4"/>
      <c r="C280" s="11"/>
      <c r="D280" s="16"/>
      <c r="E280" s="11"/>
      <c r="F280" s="4"/>
      <c r="G280" s="11"/>
      <c r="H280" s="16"/>
      <c r="J280" s="13"/>
      <c r="K280" s="13"/>
    </row>
    <row r="281" spans="2:11" x14ac:dyDescent="0.2">
      <c r="B281" s="4"/>
      <c r="C281" s="11"/>
      <c r="D281" s="16"/>
      <c r="E281" s="11"/>
      <c r="F281" s="4"/>
      <c r="G281" s="11"/>
      <c r="H281" s="16"/>
      <c r="J281" s="13"/>
      <c r="K281" s="13"/>
    </row>
    <row r="282" spans="2:11" x14ac:dyDescent="0.2">
      <c r="B282" s="4"/>
      <c r="C282" s="11"/>
      <c r="D282" s="16"/>
      <c r="E282" s="11"/>
      <c r="F282" s="4"/>
      <c r="G282" s="11"/>
      <c r="H282" s="16"/>
      <c r="J282" s="13"/>
      <c r="K282" s="13"/>
    </row>
    <row r="283" spans="2:11" x14ac:dyDescent="0.2">
      <c r="B283" s="4"/>
      <c r="C283" s="11"/>
      <c r="D283" s="16"/>
      <c r="E283" s="11"/>
      <c r="F283" s="4"/>
      <c r="G283" s="11"/>
      <c r="H283" s="16"/>
      <c r="J283" s="13"/>
      <c r="K283" s="13"/>
    </row>
    <row r="284" spans="2:11" x14ac:dyDescent="0.2">
      <c r="B284" s="4"/>
      <c r="C284" s="11"/>
      <c r="D284" s="16"/>
      <c r="E284" s="11"/>
      <c r="F284" s="4"/>
      <c r="G284" s="11"/>
      <c r="H284" s="16"/>
      <c r="J284" s="13"/>
      <c r="K284" s="13"/>
    </row>
    <row r="285" spans="2:11" x14ac:dyDescent="0.2">
      <c r="B285" s="4"/>
      <c r="C285" s="11"/>
      <c r="D285" s="16"/>
      <c r="E285" s="11"/>
      <c r="F285" s="4"/>
      <c r="G285" s="11"/>
      <c r="H285" s="16"/>
      <c r="J285" s="13"/>
      <c r="K285" s="13"/>
    </row>
    <row r="286" spans="2:11" x14ac:dyDescent="0.2">
      <c r="B286" s="4"/>
      <c r="C286" s="11"/>
      <c r="D286" s="16"/>
      <c r="E286" s="11"/>
      <c r="F286" s="4"/>
      <c r="G286" s="11"/>
      <c r="H286" s="16"/>
      <c r="J286" s="13"/>
      <c r="K286" s="13"/>
    </row>
    <row r="287" spans="2:11" x14ac:dyDescent="0.2">
      <c r="B287" s="4"/>
      <c r="C287" s="11"/>
      <c r="D287" s="16"/>
      <c r="E287" s="11"/>
      <c r="F287" s="4"/>
      <c r="G287" s="11"/>
      <c r="H287" s="16"/>
      <c r="J287" s="13"/>
      <c r="K287" s="13"/>
    </row>
    <row r="288" spans="2:11" x14ac:dyDescent="0.2">
      <c r="B288" s="4"/>
      <c r="C288" s="11"/>
      <c r="D288" s="16"/>
      <c r="E288" s="11"/>
      <c r="F288" s="4"/>
      <c r="G288" s="11"/>
      <c r="H288" s="16"/>
      <c r="J288" s="13"/>
      <c r="K288" s="13"/>
    </row>
    <row r="289" spans="2:11" x14ac:dyDescent="0.2">
      <c r="B289" s="4"/>
      <c r="C289" s="11"/>
      <c r="D289" s="16"/>
      <c r="E289" s="11"/>
      <c r="F289" s="4"/>
      <c r="G289" s="11"/>
      <c r="H289" s="16"/>
      <c r="J289" s="13"/>
      <c r="K289" s="13"/>
    </row>
    <row r="290" spans="2:11" x14ac:dyDescent="0.2">
      <c r="B290" s="4"/>
      <c r="C290" s="11"/>
      <c r="D290" s="16"/>
      <c r="E290" s="11"/>
      <c r="F290" s="4"/>
      <c r="G290" s="11"/>
      <c r="H290" s="16"/>
      <c r="J290" s="13"/>
      <c r="K290" s="13"/>
    </row>
    <row r="291" spans="2:11" x14ac:dyDescent="0.2">
      <c r="B291" s="4"/>
      <c r="C291" s="11"/>
      <c r="D291" s="16"/>
      <c r="E291" s="11"/>
      <c r="F291" s="4"/>
      <c r="G291" s="11"/>
      <c r="H291" s="16"/>
      <c r="J291" s="13"/>
      <c r="K291" s="13"/>
    </row>
    <row r="292" spans="2:11" x14ac:dyDescent="0.2">
      <c r="B292" s="4"/>
      <c r="C292" s="11"/>
      <c r="D292" s="16"/>
      <c r="E292" s="11"/>
      <c r="F292" s="4"/>
      <c r="G292" s="11"/>
      <c r="H292" s="16"/>
      <c r="J292" s="13"/>
      <c r="K292" s="13"/>
    </row>
    <row r="293" spans="2:11" x14ac:dyDescent="0.2">
      <c r="B293" s="4"/>
      <c r="C293" s="11"/>
      <c r="D293" s="16"/>
      <c r="E293" s="11"/>
      <c r="F293" s="4"/>
      <c r="G293" s="11"/>
      <c r="H293" s="16"/>
      <c r="J293" s="13"/>
      <c r="K293" s="13"/>
    </row>
    <row r="294" spans="2:11" x14ac:dyDescent="0.2">
      <c r="B294" s="4"/>
      <c r="C294" s="11"/>
      <c r="D294" s="16"/>
      <c r="E294" s="11"/>
      <c r="F294" s="4"/>
      <c r="G294" s="11"/>
      <c r="H294" s="16"/>
      <c r="J294" s="13"/>
      <c r="K294" s="13"/>
    </row>
    <row r="295" spans="2:11" x14ac:dyDescent="0.2">
      <c r="B295" s="4"/>
      <c r="C295" s="11"/>
      <c r="D295" s="16"/>
      <c r="E295" s="11"/>
      <c r="F295" s="4"/>
      <c r="G295" s="11"/>
      <c r="H295" s="16"/>
      <c r="J295" s="13"/>
      <c r="K295" s="13"/>
    </row>
    <row r="296" spans="2:11" x14ac:dyDescent="0.2">
      <c r="B296" s="4"/>
      <c r="C296" s="11"/>
      <c r="D296" s="16"/>
      <c r="E296" s="11"/>
      <c r="F296" s="4"/>
      <c r="G296" s="11"/>
      <c r="H296" s="16"/>
      <c r="J296" s="13"/>
      <c r="K296" s="13"/>
    </row>
    <row r="297" spans="2:11" x14ac:dyDescent="0.2">
      <c r="B297" s="4"/>
      <c r="C297" s="11"/>
      <c r="D297" s="16"/>
      <c r="E297" s="11"/>
      <c r="F297" s="4"/>
      <c r="G297" s="11"/>
      <c r="H297" s="16"/>
      <c r="J297" s="13"/>
      <c r="K297" s="13"/>
    </row>
    <row r="298" spans="2:11" x14ac:dyDescent="0.2">
      <c r="B298" s="4"/>
      <c r="C298" s="11"/>
      <c r="D298" s="16"/>
      <c r="E298" s="11"/>
      <c r="F298" s="4"/>
      <c r="G298" s="11"/>
      <c r="H298" s="16"/>
      <c r="J298" s="13"/>
      <c r="K298" s="13"/>
    </row>
    <row r="299" spans="2:11" x14ac:dyDescent="0.2">
      <c r="B299" s="4"/>
      <c r="C299" s="11"/>
      <c r="D299" s="16"/>
      <c r="E299" s="11"/>
      <c r="F299" s="4"/>
      <c r="G299" s="11"/>
      <c r="H299" s="16"/>
      <c r="J299" s="13"/>
      <c r="K299" s="13"/>
    </row>
    <row r="300" spans="2:11" x14ac:dyDescent="0.2">
      <c r="B300" s="4"/>
      <c r="C300" s="11"/>
      <c r="D300" s="16"/>
      <c r="E300" s="11"/>
      <c r="F300" s="4"/>
      <c r="G300" s="11"/>
      <c r="H300" s="16"/>
      <c r="J300" s="13"/>
      <c r="K300" s="13"/>
    </row>
    <row r="301" spans="2:11" x14ac:dyDescent="0.2">
      <c r="B301" s="4"/>
      <c r="C301" s="11"/>
      <c r="D301" s="16"/>
      <c r="E301" s="11"/>
      <c r="F301" s="4"/>
      <c r="G301" s="11"/>
      <c r="H301" s="16"/>
      <c r="J301" s="13"/>
      <c r="K301" s="13"/>
    </row>
    <row r="302" spans="2:11" x14ac:dyDescent="0.2">
      <c r="B302" s="4"/>
      <c r="C302" s="11"/>
      <c r="D302" s="16"/>
      <c r="E302" s="11"/>
      <c r="F302" s="4"/>
      <c r="G302" s="11"/>
      <c r="H302" s="16"/>
      <c r="J302" s="13"/>
      <c r="K302" s="13"/>
    </row>
    <row r="303" spans="2:11" x14ac:dyDescent="0.2">
      <c r="B303" s="4"/>
      <c r="C303" s="11"/>
      <c r="D303" s="16"/>
      <c r="E303" s="11"/>
      <c r="F303" s="4"/>
      <c r="G303" s="11"/>
      <c r="H303" s="16"/>
      <c r="J303" s="13"/>
      <c r="K303" s="13"/>
    </row>
    <row r="304" spans="2:11" x14ac:dyDescent="0.2">
      <c r="B304" s="4"/>
      <c r="C304" s="11"/>
      <c r="D304" s="16"/>
      <c r="E304" s="11"/>
      <c r="F304" s="4"/>
      <c r="G304" s="11"/>
      <c r="H304" s="16"/>
      <c r="J304" s="13"/>
      <c r="K304" s="13"/>
    </row>
    <row r="305" spans="2:11" x14ac:dyDescent="0.2">
      <c r="B305" s="4"/>
      <c r="C305" s="11"/>
      <c r="D305" s="16"/>
      <c r="E305" s="11"/>
      <c r="F305" s="4"/>
      <c r="G305" s="11"/>
      <c r="H305" s="16"/>
      <c r="J305" s="13"/>
      <c r="K305" s="13"/>
    </row>
    <row r="306" spans="2:11" x14ac:dyDescent="0.2">
      <c r="B306" s="4"/>
      <c r="C306" s="11"/>
      <c r="D306" s="16"/>
      <c r="E306" s="11"/>
      <c r="F306" s="4"/>
      <c r="G306" s="11"/>
      <c r="H306" s="16"/>
      <c r="J306" s="13"/>
      <c r="K306" s="13"/>
    </row>
    <row r="307" spans="2:11" x14ac:dyDescent="0.2">
      <c r="B307" s="4"/>
      <c r="C307" s="11"/>
      <c r="D307" s="16"/>
      <c r="E307" s="11"/>
      <c r="F307" s="4"/>
      <c r="G307" s="11"/>
      <c r="H307" s="16"/>
      <c r="J307" s="13"/>
      <c r="K307" s="13"/>
    </row>
    <row r="308" spans="2:11" x14ac:dyDescent="0.2">
      <c r="B308" s="4"/>
      <c r="C308" s="11"/>
      <c r="D308" s="16"/>
      <c r="E308" s="11"/>
      <c r="F308" s="4"/>
      <c r="G308" s="11"/>
      <c r="H308" s="16"/>
      <c r="J308" s="13"/>
      <c r="K308" s="13"/>
    </row>
    <row r="309" spans="2:11" x14ac:dyDescent="0.2">
      <c r="B309" s="4"/>
      <c r="C309" s="11"/>
      <c r="D309" s="16"/>
      <c r="E309" s="11"/>
      <c r="F309" s="4"/>
      <c r="G309" s="11"/>
      <c r="H309" s="16"/>
      <c r="J309" s="13"/>
      <c r="K309" s="13"/>
    </row>
    <row r="310" spans="2:11" x14ac:dyDescent="0.2">
      <c r="B310" s="4"/>
      <c r="C310" s="11"/>
      <c r="D310" s="16"/>
      <c r="E310" s="11"/>
      <c r="F310" s="4"/>
      <c r="G310" s="11"/>
      <c r="H310" s="16"/>
      <c r="J310" s="13"/>
      <c r="K310" s="13"/>
    </row>
    <row r="311" spans="2:11" x14ac:dyDescent="0.2">
      <c r="B311" s="4"/>
      <c r="C311" s="11"/>
      <c r="D311" s="16"/>
      <c r="E311" s="11"/>
      <c r="F311" s="4"/>
      <c r="G311" s="11"/>
      <c r="H311" s="16"/>
      <c r="J311" s="13"/>
      <c r="K311" s="13"/>
    </row>
    <row r="312" spans="2:11" x14ac:dyDescent="0.2">
      <c r="B312" s="4"/>
      <c r="C312" s="11"/>
      <c r="D312" s="16"/>
      <c r="E312" s="11"/>
      <c r="F312" s="4"/>
      <c r="G312" s="11"/>
      <c r="H312" s="16"/>
      <c r="J312" s="13"/>
      <c r="K312" s="13"/>
    </row>
    <row r="313" spans="2:11" x14ac:dyDescent="0.2">
      <c r="B313" s="4"/>
      <c r="C313" s="11"/>
      <c r="D313" s="16"/>
      <c r="E313" s="11"/>
      <c r="F313" s="4"/>
      <c r="G313" s="11"/>
      <c r="H313" s="16"/>
      <c r="J313" s="13"/>
      <c r="K313" s="13"/>
    </row>
    <row r="314" spans="2:11" x14ac:dyDescent="0.2">
      <c r="B314" s="4"/>
      <c r="C314" s="11"/>
      <c r="D314" s="16"/>
      <c r="E314" s="11"/>
      <c r="F314" s="4"/>
      <c r="G314" s="11"/>
      <c r="H314" s="16"/>
      <c r="J314" s="13"/>
      <c r="K314" s="13"/>
    </row>
    <row r="315" spans="2:11" x14ac:dyDescent="0.2">
      <c r="B315" s="4"/>
      <c r="C315" s="11"/>
      <c r="D315" s="16"/>
      <c r="E315" s="11"/>
      <c r="F315" s="4"/>
      <c r="G315" s="11"/>
      <c r="H315" s="16"/>
      <c r="J315" s="13"/>
      <c r="K315" s="13"/>
    </row>
    <row r="316" spans="2:11" x14ac:dyDescent="0.2">
      <c r="B316" s="4"/>
      <c r="C316" s="11"/>
      <c r="D316" s="16"/>
      <c r="E316" s="11"/>
      <c r="F316" s="4"/>
      <c r="G316" s="11"/>
      <c r="H316" s="16"/>
      <c r="J316" s="13"/>
      <c r="K316" s="13"/>
    </row>
    <row r="317" spans="2:11" x14ac:dyDescent="0.2">
      <c r="B317" s="4"/>
      <c r="C317" s="11"/>
      <c r="D317" s="16"/>
      <c r="E317" s="11"/>
      <c r="F317" s="4"/>
      <c r="G317" s="11"/>
      <c r="H317" s="16"/>
      <c r="J317" s="13"/>
      <c r="K317" s="13"/>
    </row>
    <row r="318" spans="2:11" x14ac:dyDescent="0.2">
      <c r="B318" s="4"/>
      <c r="C318" s="11"/>
      <c r="D318" s="16"/>
      <c r="E318" s="11"/>
      <c r="F318" s="4"/>
      <c r="G318" s="11"/>
      <c r="H318" s="16"/>
      <c r="J318" s="13"/>
      <c r="K318" s="13"/>
    </row>
    <row r="319" spans="2:11" x14ac:dyDescent="0.2">
      <c r="B319" s="4"/>
      <c r="C319" s="11"/>
      <c r="D319" s="16"/>
      <c r="E319" s="11"/>
      <c r="F319" s="4"/>
      <c r="G319" s="11"/>
      <c r="H319" s="16"/>
      <c r="J319" s="13"/>
      <c r="K319" s="13"/>
    </row>
    <row r="320" spans="2:11" x14ac:dyDescent="0.2">
      <c r="B320" s="4"/>
      <c r="C320" s="11"/>
      <c r="D320" s="16"/>
      <c r="E320" s="11"/>
      <c r="F320" s="4"/>
      <c r="G320" s="11"/>
      <c r="H320" s="16"/>
      <c r="J320" s="13"/>
      <c r="K320" s="13"/>
    </row>
    <row r="321" spans="2:11" x14ac:dyDescent="0.2">
      <c r="B321" s="4"/>
      <c r="C321" s="11"/>
      <c r="D321" s="16"/>
      <c r="E321" s="11"/>
      <c r="F321" s="4"/>
      <c r="G321" s="11"/>
      <c r="H321" s="16"/>
      <c r="J321" s="13"/>
      <c r="K321" s="13"/>
    </row>
    <row r="322" spans="2:11" x14ac:dyDescent="0.2">
      <c r="B322" s="4"/>
      <c r="C322" s="11"/>
      <c r="D322" s="16"/>
      <c r="E322" s="11"/>
      <c r="F322" s="4"/>
      <c r="G322" s="11"/>
      <c r="H322" s="16"/>
      <c r="J322" s="13"/>
      <c r="K322" s="13"/>
    </row>
    <row r="323" spans="2:11" x14ac:dyDescent="0.2">
      <c r="B323" s="4"/>
      <c r="C323" s="11"/>
      <c r="D323" s="16"/>
      <c r="E323" s="11"/>
      <c r="F323" s="4"/>
      <c r="G323" s="11"/>
      <c r="H323" s="16"/>
      <c r="J323" s="13"/>
      <c r="K323" s="13"/>
    </row>
    <row r="324" spans="2:11" x14ac:dyDescent="0.2">
      <c r="B324" s="4"/>
      <c r="C324" s="11"/>
      <c r="D324" s="16"/>
      <c r="E324" s="11"/>
      <c r="F324" s="4"/>
      <c r="G324" s="11"/>
      <c r="H324" s="16"/>
      <c r="J324" s="13"/>
      <c r="K324" s="13"/>
    </row>
    <row r="325" spans="2:11" x14ac:dyDescent="0.2">
      <c r="B325" s="4"/>
      <c r="C325" s="11"/>
      <c r="D325" s="16"/>
      <c r="E325" s="11"/>
      <c r="F325" s="4"/>
      <c r="G325" s="11"/>
      <c r="H325" s="16"/>
      <c r="J325" s="13"/>
      <c r="K325" s="13"/>
    </row>
    <row r="326" spans="2:11" x14ac:dyDescent="0.2">
      <c r="B326" s="4"/>
      <c r="C326" s="11"/>
      <c r="D326" s="16"/>
      <c r="E326" s="11"/>
      <c r="F326" s="4"/>
      <c r="G326" s="11"/>
      <c r="H326" s="16"/>
      <c r="J326" s="13"/>
      <c r="K326" s="13"/>
    </row>
    <row r="327" spans="2:11" x14ac:dyDescent="0.2">
      <c r="B327" s="4"/>
      <c r="C327" s="11"/>
      <c r="D327" s="16"/>
      <c r="E327" s="11"/>
      <c r="F327" s="4"/>
      <c r="G327" s="11"/>
      <c r="H327" s="16"/>
      <c r="J327" s="13"/>
      <c r="K327" s="13"/>
    </row>
    <row r="328" spans="2:11" x14ac:dyDescent="0.2">
      <c r="B328" s="4"/>
      <c r="C328" s="11"/>
      <c r="D328" s="16"/>
      <c r="E328" s="11"/>
      <c r="F328" s="4"/>
      <c r="G328" s="11"/>
      <c r="H328" s="16"/>
      <c r="J328" s="13"/>
      <c r="K328" s="13"/>
    </row>
    <row r="329" spans="2:11" x14ac:dyDescent="0.2">
      <c r="B329" s="4"/>
      <c r="C329" s="11"/>
      <c r="D329" s="16"/>
      <c r="E329" s="11"/>
      <c r="F329" s="4"/>
      <c r="G329" s="11"/>
      <c r="H329" s="16"/>
      <c r="J329" s="13"/>
      <c r="K329" s="13"/>
    </row>
    <row r="330" spans="2:11" x14ac:dyDescent="0.2">
      <c r="B330" s="4"/>
      <c r="C330" s="11"/>
      <c r="D330" s="16"/>
      <c r="E330" s="11"/>
      <c r="F330" s="4"/>
      <c r="G330" s="11"/>
      <c r="H330" s="16"/>
      <c r="J330" s="13"/>
      <c r="K330" s="13"/>
    </row>
    <row r="331" spans="2:11" x14ac:dyDescent="0.2">
      <c r="B331" s="4"/>
      <c r="C331" s="11"/>
      <c r="D331" s="16"/>
      <c r="E331" s="11"/>
      <c r="F331" s="4"/>
      <c r="G331" s="11"/>
      <c r="H331" s="16"/>
      <c r="J331" s="13"/>
      <c r="K331" s="13"/>
    </row>
    <row r="332" spans="2:11" x14ac:dyDescent="0.2">
      <c r="B332" s="4"/>
      <c r="C332" s="11"/>
      <c r="D332" s="16"/>
      <c r="E332" s="11"/>
      <c r="F332" s="4"/>
      <c r="G332" s="11"/>
      <c r="H332" s="16"/>
      <c r="J332" s="13"/>
      <c r="K332" s="13"/>
    </row>
    <row r="333" spans="2:11" x14ac:dyDescent="0.2">
      <c r="B333" s="4"/>
      <c r="C333" s="11"/>
      <c r="D333" s="16"/>
      <c r="E333" s="11"/>
      <c r="F333" s="4"/>
      <c r="G333" s="11"/>
      <c r="H333" s="16"/>
      <c r="J333" s="13"/>
      <c r="K333" s="13"/>
    </row>
    <row r="334" spans="2:11" x14ac:dyDescent="0.2">
      <c r="B334" s="4"/>
      <c r="C334" s="11"/>
      <c r="D334" s="16"/>
      <c r="E334" s="11"/>
      <c r="F334" s="4"/>
      <c r="G334" s="11"/>
      <c r="H334" s="16"/>
      <c r="J334" s="13"/>
      <c r="K334" s="13"/>
    </row>
    <row r="335" spans="2:11" x14ac:dyDescent="0.2">
      <c r="B335" s="4"/>
      <c r="C335" s="11"/>
      <c r="D335" s="16"/>
      <c r="E335" s="11"/>
      <c r="F335" s="4"/>
      <c r="G335" s="11"/>
      <c r="H335" s="16"/>
      <c r="J335" s="13"/>
      <c r="K335" s="13"/>
    </row>
    <row r="336" spans="2:11" x14ac:dyDescent="0.2">
      <c r="B336" s="4"/>
      <c r="C336" s="11"/>
      <c r="D336" s="16"/>
      <c r="E336" s="11"/>
      <c r="F336" s="4"/>
      <c r="G336" s="11"/>
      <c r="H336" s="16"/>
      <c r="J336" s="13"/>
      <c r="K336" s="13"/>
    </row>
    <row r="337" spans="2:11" x14ac:dyDescent="0.2">
      <c r="B337" s="4"/>
      <c r="C337" s="11"/>
      <c r="D337" s="16"/>
      <c r="E337" s="11"/>
      <c r="F337" s="4"/>
      <c r="G337" s="11"/>
      <c r="H337" s="16"/>
      <c r="J337" s="13"/>
      <c r="K337" s="13"/>
    </row>
    <row r="338" spans="2:11" x14ac:dyDescent="0.2">
      <c r="B338" s="4"/>
      <c r="C338" s="11"/>
      <c r="D338" s="16"/>
      <c r="E338" s="11"/>
      <c r="F338" s="4"/>
      <c r="G338" s="11"/>
      <c r="H338" s="16"/>
      <c r="J338" s="13"/>
      <c r="K338" s="13"/>
    </row>
    <row r="339" spans="2:11" x14ac:dyDescent="0.2">
      <c r="B339" s="4"/>
      <c r="C339" s="11"/>
      <c r="D339" s="16"/>
      <c r="E339" s="11"/>
      <c r="F339" s="4"/>
      <c r="G339" s="11"/>
      <c r="H339" s="16"/>
      <c r="J339" s="13"/>
      <c r="K339" s="13"/>
    </row>
    <row r="340" spans="2:11" x14ac:dyDescent="0.2">
      <c r="B340" s="4"/>
      <c r="C340" s="11"/>
      <c r="D340" s="16"/>
      <c r="E340" s="11"/>
      <c r="F340" s="4"/>
      <c r="G340" s="11"/>
      <c r="H340" s="16"/>
      <c r="J340" s="13"/>
      <c r="K340" s="13"/>
    </row>
    <row r="341" spans="2:11" x14ac:dyDescent="0.2">
      <c r="B341" s="4"/>
      <c r="C341" s="11"/>
      <c r="D341" s="16"/>
      <c r="E341" s="11"/>
      <c r="F341" s="4"/>
      <c r="G341" s="11"/>
      <c r="H341" s="16"/>
      <c r="J341" s="13"/>
      <c r="K341" s="13"/>
    </row>
    <row r="342" spans="2:11" x14ac:dyDescent="0.2">
      <c r="B342" s="4"/>
      <c r="C342" s="11"/>
      <c r="D342" s="16"/>
      <c r="E342" s="11"/>
      <c r="F342" s="4"/>
      <c r="G342" s="11"/>
      <c r="H342" s="16"/>
      <c r="J342" s="13"/>
      <c r="K342" s="13"/>
    </row>
    <row r="343" spans="2:11" x14ac:dyDescent="0.2">
      <c r="B343" s="4"/>
      <c r="C343" s="11"/>
      <c r="D343" s="16"/>
      <c r="E343" s="11"/>
      <c r="F343" s="4"/>
      <c r="G343" s="11"/>
      <c r="H343" s="16"/>
      <c r="J343" s="13"/>
      <c r="K343" s="13"/>
    </row>
    <row r="344" spans="2:11" x14ac:dyDescent="0.2">
      <c r="B344" s="4"/>
      <c r="C344" s="11"/>
      <c r="D344" s="16"/>
      <c r="E344" s="11"/>
      <c r="F344" s="4"/>
      <c r="G344" s="11"/>
      <c r="H344" s="16"/>
      <c r="J344" s="13"/>
      <c r="K344" s="13"/>
    </row>
    <row r="345" spans="2:11" x14ac:dyDescent="0.2">
      <c r="B345" s="4"/>
      <c r="C345" s="11"/>
      <c r="D345" s="16"/>
      <c r="E345" s="11"/>
      <c r="F345" s="4"/>
      <c r="G345" s="11"/>
      <c r="H345" s="16"/>
      <c r="J345" s="13"/>
      <c r="K345" s="13"/>
    </row>
    <row r="346" spans="2:11" x14ac:dyDescent="0.2">
      <c r="B346" s="4"/>
      <c r="C346" s="11"/>
      <c r="D346" s="16"/>
      <c r="E346" s="11"/>
      <c r="F346" s="4"/>
      <c r="G346" s="11"/>
      <c r="H346" s="16"/>
      <c r="J346" s="13"/>
      <c r="K346" s="13"/>
    </row>
    <row r="347" spans="2:11" x14ac:dyDescent="0.2">
      <c r="B347" s="4"/>
      <c r="C347" s="11"/>
      <c r="D347" s="16"/>
      <c r="E347" s="11"/>
      <c r="F347" s="4"/>
      <c r="G347" s="11"/>
      <c r="H347" s="16"/>
      <c r="J347" s="13"/>
      <c r="K347" s="13"/>
    </row>
    <row r="348" spans="2:11" x14ac:dyDescent="0.2">
      <c r="B348" s="4"/>
      <c r="C348" s="11"/>
      <c r="D348" s="16"/>
      <c r="E348" s="11"/>
      <c r="F348" s="4"/>
      <c r="G348" s="11"/>
      <c r="H348" s="16"/>
      <c r="J348" s="13"/>
      <c r="K348" s="13"/>
    </row>
    <row r="349" spans="2:11" x14ac:dyDescent="0.2">
      <c r="B349" s="4"/>
      <c r="C349" s="11"/>
      <c r="D349" s="16"/>
      <c r="E349" s="11"/>
      <c r="F349" s="4"/>
      <c r="G349" s="11"/>
      <c r="H349" s="16"/>
      <c r="J349" s="13"/>
      <c r="K349" s="13"/>
    </row>
    <row r="350" spans="2:11" x14ac:dyDescent="0.2">
      <c r="B350" s="4"/>
      <c r="C350" s="11"/>
      <c r="D350" s="16"/>
      <c r="E350" s="11"/>
      <c r="F350" s="4"/>
      <c r="G350" s="11"/>
      <c r="H350" s="16"/>
      <c r="J350" s="13"/>
      <c r="K350" s="13"/>
    </row>
    <row r="351" spans="2:11" x14ac:dyDescent="0.2">
      <c r="B351" s="4"/>
      <c r="C351" s="11"/>
      <c r="D351" s="16"/>
      <c r="E351" s="11"/>
      <c r="F351" s="4"/>
      <c r="G351" s="11"/>
      <c r="H351" s="16"/>
      <c r="J351" s="13"/>
      <c r="K351" s="13"/>
    </row>
    <row r="352" spans="2:11" x14ac:dyDescent="0.2">
      <c r="B352" s="4"/>
      <c r="C352" s="11"/>
      <c r="D352" s="16"/>
      <c r="E352" s="11"/>
      <c r="F352" s="4"/>
      <c r="G352" s="11"/>
      <c r="H352" s="16"/>
      <c r="J352" s="13"/>
      <c r="K352" s="13"/>
    </row>
    <row r="353" spans="2:11" x14ac:dyDescent="0.2">
      <c r="B353" s="4"/>
      <c r="C353" s="11"/>
      <c r="D353" s="16"/>
      <c r="E353" s="11"/>
      <c r="F353" s="4"/>
      <c r="G353" s="11"/>
      <c r="H353" s="16"/>
      <c r="J353" s="13"/>
      <c r="K353" s="13"/>
    </row>
    <row r="354" spans="2:11" x14ac:dyDescent="0.2">
      <c r="B354" s="4"/>
      <c r="C354" s="11"/>
      <c r="D354" s="16"/>
      <c r="E354" s="11"/>
      <c r="F354" s="4"/>
      <c r="G354" s="11"/>
      <c r="H354" s="16"/>
      <c r="J354" s="13"/>
      <c r="K354" s="13"/>
    </row>
    <row r="355" spans="2:11" x14ac:dyDescent="0.2">
      <c r="B355" s="4"/>
      <c r="C355" s="11"/>
      <c r="D355" s="16"/>
      <c r="E355" s="11"/>
      <c r="F355" s="4"/>
      <c r="G355" s="11"/>
      <c r="H355" s="16"/>
      <c r="J355" s="13"/>
      <c r="K355" s="13"/>
    </row>
    <row r="356" spans="2:11" x14ac:dyDescent="0.2">
      <c r="B356" s="4"/>
      <c r="C356" s="11"/>
      <c r="D356" s="16"/>
      <c r="E356" s="11"/>
      <c r="F356" s="4"/>
      <c r="G356" s="11"/>
      <c r="H356" s="16"/>
      <c r="J356" s="13"/>
      <c r="K356" s="13"/>
    </row>
    <row r="357" spans="2:11" x14ac:dyDescent="0.2">
      <c r="B357" s="4"/>
      <c r="C357" s="11"/>
      <c r="D357" s="16"/>
      <c r="E357" s="11"/>
      <c r="F357" s="4"/>
      <c r="G357" s="11"/>
      <c r="H357" s="16"/>
      <c r="J357" s="13"/>
      <c r="K357" s="13"/>
    </row>
    <row r="358" spans="2:11" x14ac:dyDescent="0.2">
      <c r="B358" s="4"/>
      <c r="C358" s="11"/>
      <c r="D358" s="16"/>
      <c r="E358" s="11"/>
      <c r="F358" s="4"/>
      <c r="G358" s="11"/>
      <c r="H358" s="16"/>
      <c r="J358" s="13"/>
      <c r="K358" s="13"/>
    </row>
    <row r="359" spans="2:11" x14ac:dyDescent="0.2">
      <c r="B359" s="4"/>
      <c r="C359" s="11"/>
      <c r="D359" s="16"/>
      <c r="E359" s="11"/>
      <c r="F359" s="4"/>
      <c r="G359" s="11"/>
      <c r="H359" s="16"/>
      <c r="J359" s="13"/>
      <c r="K359" s="13"/>
    </row>
    <row r="360" spans="2:11" x14ac:dyDescent="0.2">
      <c r="B360" s="4"/>
      <c r="C360" s="11"/>
      <c r="D360" s="16"/>
      <c r="E360" s="11"/>
      <c r="F360" s="4"/>
      <c r="G360" s="11"/>
      <c r="H360" s="16"/>
      <c r="J360" s="13"/>
      <c r="K360" s="13"/>
    </row>
    <row r="361" spans="2:11" x14ac:dyDescent="0.2">
      <c r="B361" s="4"/>
      <c r="C361" s="11"/>
      <c r="D361" s="16"/>
      <c r="E361" s="11"/>
      <c r="F361" s="4"/>
      <c r="G361" s="11"/>
      <c r="H361" s="16"/>
      <c r="J361" s="13"/>
      <c r="K361" s="13"/>
    </row>
    <row r="362" spans="2:11" x14ac:dyDescent="0.2">
      <c r="B362" s="4"/>
      <c r="C362" s="11"/>
      <c r="D362" s="16"/>
      <c r="E362" s="11"/>
      <c r="F362" s="4"/>
      <c r="G362" s="11"/>
      <c r="H362" s="16"/>
      <c r="J362" s="13"/>
      <c r="K362" s="13"/>
    </row>
    <row r="363" spans="2:11" x14ac:dyDescent="0.2">
      <c r="B363" s="4"/>
      <c r="C363" s="11"/>
      <c r="D363" s="16"/>
      <c r="E363" s="11"/>
      <c r="F363" s="4"/>
      <c r="G363" s="11"/>
      <c r="H363" s="16"/>
      <c r="J363" s="13"/>
      <c r="K363" s="13"/>
    </row>
    <row r="364" spans="2:11" x14ac:dyDescent="0.2">
      <c r="B364" s="4"/>
      <c r="C364" s="11"/>
      <c r="D364" s="16"/>
      <c r="E364" s="11"/>
      <c r="F364" s="4"/>
      <c r="G364" s="11"/>
      <c r="H364" s="16"/>
      <c r="J364" s="13"/>
      <c r="K364" s="13"/>
    </row>
    <row r="365" spans="2:11" x14ac:dyDescent="0.2">
      <c r="B365" s="4"/>
      <c r="C365" s="11"/>
      <c r="D365" s="16"/>
      <c r="E365" s="11"/>
      <c r="F365" s="4"/>
      <c r="G365" s="11"/>
      <c r="H365" s="16"/>
      <c r="J365" s="13"/>
      <c r="K365" s="13"/>
    </row>
    <row r="366" spans="2:11" x14ac:dyDescent="0.2">
      <c r="B366" s="4"/>
      <c r="C366" s="11"/>
      <c r="D366" s="16"/>
      <c r="E366" s="11"/>
      <c r="F366" s="4"/>
      <c r="G366" s="11"/>
      <c r="H366" s="16"/>
      <c r="J366" s="13"/>
      <c r="K366" s="13"/>
    </row>
    <row r="367" spans="2:11" x14ac:dyDescent="0.2">
      <c r="B367" s="4"/>
      <c r="C367" s="11"/>
      <c r="D367" s="16"/>
      <c r="E367" s="11"/>
      <c r="F367" s="4"/>
      <c r="G367" s="11"/>
      <c r="H367" s="16"/>
      <c r="J367" s="13"/>
      <c r="K367" s="13"/>
    </row>
    <row r="368" spans="2:11" x14ac:dyDescent="0.2">
      <c r="B368" s="4"/>
      <c r="C368" s="11"/>
      <c r="D368" s="16"/>
      <c r="E368" s="11"/>
      <c r="F368" s="4"/>
      <c r="G368" s="11"/>
      <c r="H368" s="16"/>
      <c r="J368" s="13"/>
      <c r="K368" s="13"/>
    </row>
    <row r="369" spans="2:11" x14ac:dyDescent="0.2">
      <c r="B369" s="4"/>
      <c r="C369" s="11"/>
      <c r="D369" s="16"/>
      <c r="E369" s="11"/>
      <c r="F369" s="4"/>
      <c r="G369" s="11"/>
      <c r="H369" s="16"/>
      <c r="J369" s="13"/>
      <c r="K369" s="13"/>
    </row>
    <row r="370" spans="2:11" x14ac:dyDescent="0.2">
      <c r="B370" s="4"/>
      <c r="C370" s="11"/>
      <c r="D370" s="16"/>
      <c r="E370" s="11"/>
      <c r="F370" s="4"/>
      <c r="G370" s="11"/>
      <c r="H370" s="16"/>
      <c r="J370" s="13"/>
      <c r="K370" s="13"/>
    </row>
    <row r="371" spans="2:11" x14ac:dyDescent="0.2">
      <c r="B371" s="4"/>
      <c r="C371" s="11"/>
      <c r="D371" s="16"/>
      <c r="E371" s="11"/>
      <c r="F371" s="4"/>
      <c r="G371" s="11"/>
      <c r="H371" s="16"/>
      <c r="J371" s="13"/>
      <c r="K371" s="13"/>
    </row>
    <row r="372" spans="2:11" x14ac:dyDescent="0.2">
      <c r="B372" s="4"/>
      <c r="C372" s="11"/>
      <c r="D372" s="16"/>
      <c r="E372" s="11"/>
      <c r="F372" s="4"/>
      <c r="G372" s="11"/>
      <c r="H372" s="16"/>
      <c r="J372" s="13"/>
      <c r="K372" s="13"/>
    </row>
    <row r="373" spans="2:11" x14ac:dyDescent="0.2">
      <c r="B373" s="4"/>
      <c r="C373" s="11"/>
      <c r="D373" s="16"/>
      <c r="E373" s="11"/>
      <c r="F373" s="4"/>
      <c r="G373" s="11"/>
      <c r="H373" s="16"/>
      <c r="J373" s="13"/>
      <c r="K373" s="13"/>
    </row>
    <row r="374" spans="2:11" x14ac:dyDescent="0.2">
      <c r="B374" s="4"/>
      <c r="C374" s="11"/>
      <c r="D374" s="16"/>
      <c r="E374" s="11"/>
      <c r="F374" s="4"/>
      <c r="G374" s="11"/>
      <c r="H374" s="16"/>
      <c r="J374" s="13"/>
      <c r="K374" s="13"/>
    </row>
    <row r="375" spans="2:11" x14ac:dyDescent="0.2">
      <c r="B375" s="4"/>
      <c r="C375" s="11"/>
      <c r="D375" s="16"/>
      <c r="E375" s="11"/>
      <c r="F375" s="4"/>
      <c r="G375" s="11"/>
      <c r="H375" s="16"/>
      <c r="J375" s="13"/>
      <c r="K375" s="13"/>
    </row>
    <row r="376" spans="2:11" x14ac:dyDescent="0.2">
      <c r="B376" s="4"/>
      <c r="C376" s="11"/>
      <c r="D376" s="16"/>
      <c r="E376" s="11"/>
      <c r="F376" s="4"/>
      <c r="G376" s="11"/>
      <c r="H376" s="16"/>
      <c r="J376" s="13"/>
      <c r="K376" s="13"/>
    </row>
    <row r="377" spans="2:11" x14ac:dyDescent="0.2">
      <c r="B377" s="4"/>
      <c r="C377" s="11"/>
      <c r="D377" s="16"/>
      <c r="E377" s="11"/>
      <c r="F377" s="4"/>
      <c r="G377" s="11"/>
      <c r="H377" s="16"/>
      <c r="J377" s="13"/>
      <c r="K377" s="13"/>
    </row>
    <row r="378" spans="2:11" x14ac:dyDescent="0.2">
      <c r="B378" s="4"/>
      <c r="C378" s="11"/>
      <c r="D378" s="16"/>
      <c r="E378" s="11"/>
      <c r="F378" s="4"/>
      <c r="G378" s="11"/>
      <c r="H378" s="16"/>
      <c r="J378" s="13"/>
      <c r="K378" s="13"/>
    </row>
    <row r="379" spans="2:11" x14ac:dyDescent="0.2">
      <c r="B379" s="4"/>
      <c r="C379" s="11"/>
      <c r="D379" s="16"/>
      <c r="E379" s="11"/>
      <c r="F379" s="4"/>
      <c r="G379" s="11"/>
      <c r="H379" s="16"/>
      <c r="J379" s="13"/>
      <c r="K379" s="13"/>
    </row>
    <row r="380" spans="2:11" x14ac:dyDescent="0.2">
      <c r="B380" s="4"/>
      <c r="C380" s="11"/>
      <c r="D380" s="16"/>
      <c r="E380" s="11"/>
      <c r="F380" s="4"/>
      <c r="G380" s="11"/>
      <c r="H380" s="16"/>
      <c r="J380" s="13"/>
      <c r="K380" s="13"/>
    </row>
    <row r="381" spans="2:11" x14ac:dyDescent="0.2">
      <c r="B381" s="4"/>
      <c r="C381" s="11"/>
      <c r="D381" s="16"/>
      <c r="E381" s="11"/>
      <c r="F381" s="4"/>
      <c r="G381" s="11"/>
      <c r="H381" s="16"/>
      <c r="J381" s="13"/>
      <c r="K381" s="13"/>
    </row>
    <row r="382" spans="2:11" x14ac:dyDescent="0.2">
      <c r="B382" s="4"/>
      <c r="C382" s="11"/>
      <c r="D382" s="16"/>
      <c r="E382" s="11"/>
      <c r="F382" s="4"/>
      <c r="G382" s="11"/>
      <c r="H382" s="16"/>
      <c r="J382" s="13"/>
      <c r="K382" s="13"/>
    </row>
    <row r="383" spans="2:11" x14ac:dyDescent="0.2">
      <c r="B383" s="4"/>
      <c r="C383" s="11"/>
      <c r="D383" s="16"/>
      <c r="E383" s="11"/>
      <c r="F383" s="4"/>
      <c r="G383" s="11"/>
      <c r="H383" s="16"/>
      <c r="J383" s="13"/>
      <c r="K383" s="13"/>
    </row>
    <row r="384" spans="2:11" x14ac:dyDescent="0.2">
      <c r="B384" s="4"/>
      <c r="C384" s="11"/>
      <c r="D384" s="16"/>
      <c r="E384" s="11"/>
      <c r="F384" s="4"/>
      <c r="G384" s="11"/>
      <c r="H384" s="16"/>
      <c r="J384" s="13"/>
      <c r="K384" s="13"/>
    </row>
    <row r="385" spans="2:11" x14ac:dyDescent="0.2">
      <c r="B385" s="4"/>
      <c r="C385" s="11"/>
      <c r="D385" s="16"/>
      <c r="E385" s="11"/>
      <c r="F385" s="4"/>
      <c r="G385" s="11"/>
      <c r="H385" s="16"/>
      <c r="J385" s="13"/>
      <c r="K385" s="13"/>
    </row>
    <row r="386" spans="2:11" x14ac:dyDescent="0.2">
      <c r="B386" s="4"/>
      <c r="C386" s="11"/>
      <c r="D386" s="16"/>
      <c r="E386" s="11"/>
      <c r="F386" s="4"/>
      <c r="G386" s="11"/>
      <c r="H386" s="16"/>
      <c r="J386" s="13"/>
      <c r="K386" s="13"/>
    </row>
    <row r="387" spans="2:11" x14ac:dyDescent="0.2">
      <c r="B387" s="4"/>
      <c r="C387" s="11"/>
      <c r="D387" s="16"/>
      <c r="E387" s="11"/>
      <c r="F387" s="4"/>
      <c r="G387" s="11"/>
      <c r="H387" s="16"/>
      <c r="J387" s="13"/>
      <c r="K387" s="13"/>
    </row>
    <row r="388" spans="2:11" x14ac:dyDescent="0.2">
      <c r="B388" s="4"/>
      <c r="C388" s="11"/>
      <c r="D388" s="16"/>
      <c r="E388" s="11"/>
      <c r="F388" s="4"/>
      <c r="G388" s="11"/>
      <c r="H388" s="16"/>
      <c r="J388" s="13"/>
      <c r="K388" s="13"/>
    </row>
    <row r="389" spans="2:11" x14ac:dyDescent="0.2">
      <c r="B389" s="4"/>
      <c r="C389" s="11"/>
      <c r="D389" s="16"/>
      <c r="E389" s="11"/>
      <c r="F389" s="4"/>
      <c r="G389" s="11"/>
      <c r="H389" s="16"/>
      <c r="J389" s="13"/>
      <c r="K389" s="13"/>
    </row>
    <row r="390" spans="2:11" x14ac:dyDescent="0.2">
      <c r="B390" s="4"/>
      <c r="C390" s="11"/>
      <c r="D390" s="16"/>
      <c r="E390" s="11"/>
      <c r="F390" s="4"/>
      <c r="G390" s="11"/>
      <c r="H390" s="16"/>
      <c r="J390" s="13"/>
      <c r="K390" s="13"/>
    </row>
    <row r="391" spans="2:11" x14ac:dyDescent="0.2">
      <c r="B391" s="4"/>
      <c r="C391" s="11"/>
      <c r="D391" s="16"/>
      <c r="E391" s="11"/>
      <c r="F391" s="4"/>
      <c r="G391" s="11"/>
      <c r="H391" s="16"/>
      <c r="J391" s="13"/>
      <c r="K391" s="13"/>
    </row>
    <row r="392" spans="2:11" x14ac:dyDescent="0.2">
      <c r="B392" s="4"/>
      <c r="C392" s="11"/>
      <c r="D392" s="16"/>
      <c r="E392" s="11"/>
      <c r="F392" s="4"/>
      <c r="G392" s="11"/>
      <c r="H392" s="16"/>
      <c r="J392" s="13"/>
      <c r="K392" s="13"/>
    </row>
    <row r="393" spans="2:11" x14ac:dyDescent="0.2">
      <c r="B393" s="4"/>
      <c r="C393" s="11"/>
      <c r="D393" s="16"/>
      <c r="E393" s="11"/>
      <c r="F393" s="4"/>
      <c r="G393" s="11"/>
      <c r="H393" s="16"/>
      <c r="J393" s="13"/>
      <c r="K393" s="13"/>
    </row>
    <row r="394" spans="2:11" x14ac:dyDescent="0.2">
      <c r="B394" s="4"/>
      <c r="C394" s="11"/>
      <c r="D394" s="16"/>
      <c r="E394" s="11"/>
      <c r="F394" s="4"/>
      <c r="G394" s="11"/>
      <c r="H394" s="16"/>
      <c r="J394" s="13"/>
      <c r="K394" s="13"/>
    </row>
    <row r="395" spans="2:11" x14ac:dyDescent="0.2">
      <c r="B395" s="4"/>
      <c r="C395" s="11"/>
      <c r="D395" s="16"/>
      <c r="E395" s="11"/>
      <c r="F395" s="4"/>
      <c r="G395" s="11"/>
      <c r="H395" s="16"/>
      <c r="J395" s="13"/>
      <c r="K395" s="13"/>
    </row>
    <row r="396" spans="2:11" x14ac:dyDescent="0.2">
      <c r="B396" s="4"/>
      <c r="C396" s="11"/>
      <c r="D396" s="16"/>
      <c r="E396" s="11"/>
      <c r="F396" s="4"/>
      <c r="G396" s="11"/>
      <c r="H396" s="16"/>
      <c r="J396" s="13"/>
      <c r="K396" s="13"/>
    </row>
    <row r="397" spans="2:11" x14ac:dyDescent="0.2">
      <c r="B397" s="4"/>
      <c r="C397" s="11"/>
      <c r="D397" s="16"/>
      <c r="E397" s="11"/>
      <c r="F397" s="4"/>
      <c r="G397" s="11"/>
      <c r="H397" s="16"/>
      <c r="J397" s="13"/>
      <c r="K397" s="13"/>
    </row>
    <row r="398" spans="2:11" x14ac:dyDescent="0.2">
      <c r="B398" s="4"/>
      <c r="C398" s="11"/>
      <c r="D398" s="16"/>
      <c r="E398" s="11"/>
      <c r="F398" s="4"/>
      <c r="G398" s="11"/>
      <c r="H398" s="16"/>
      <c r="J398" s="13"/>
      <c r="K398" s="13"/>
    </row>
    <row r="399" spans="2:11" x14ac:dyDescent="0.2">
      <c r="B399" s="4"/>
      <c r="C399" s="11"/>
      <c r="D399" s="16"/>
      <c r="E399" s="11"/>
      <c r="F399" s="4"/>
      <c r="G399" s="11"/>
      <c r="H399" s="16"/>
      <c r="J399" s="13"/>
      <c r="K399" s="13"/>
    </row>
    <row r="400" spans="2:11" x14ac:dyDescent="0.2">
      <c r="B400" s="4"/>
      <c r="C400" s="11"/>
      <c r="D400" s="16"/>
      <c r="E400" s="11"/>
      <c r="F400" s="4"/>
      <c r="G400" s="11"/>
      <c r="H400" s="16"/>
      <c r="J400" s="13"/>
      <c r="K400" s="13"/>
    </row>
    <row r="401" spans="2:11" x14ac:dyDescent="0.2">
      <c r="B401" s="4"/>
      <c r="C401" s="11"/>
      <c r="D401" s="16"/>
      <c r="E401" s="11"/>
      <c r="F401" s="4"/>
      <c r="G401" s="11"/>
      <c r="H401" s="16"/>
      <c r="J401" s="13"/>
      <c r="K401" s="13"/>
    </row>
    <row r="402" spans="2:11" x14ac:dyDescent="0.2">
      <c r="B402" s="4"/>
      <c r="C402" s="11"/>
      <c r="D402" s="16"/>
      <c r="E402" s="11"/>
      <c r="F402" s="4"/>
      <c r="G402" s="11"/>
      <c r="H402" s="16"/>
      <c r="J402" s="13"/>
      <c r="K402" s="13"/>
    </row>
    <row r="403" spans="2:11" x14ac:dyDescent="0.2">
      <c r="B403" s="4"/>
      <c r="C403" s="11"/>
      <c r="D403" s="16"/>
      <c r="E403" s="11"/>
      <c r="F403" s="4"/>
      <c r="G403" s="11"/>
      <c r="H403" s="16"/>
      <c r="J403" s="13"/>
      <c r="K403" s="13"/>
    </row>
    <row r="404" spans="2:11" x14ac:dyDescent="0.2">
      <c r="B404" s="4"/>
      <c r="C404" s="11"/>
      <c r="D404" s="16"/>
      <c r="E404" s="11"/>
      <c r="F404" s="4"/>
      <c r="G404" s="11"/>
      <c r="H404" s="16"/>
      <c r="J404" s="13"/>
      <c r="K404" s="13"/>
    </row>
    <row r="405" spans="2:11" x14ac:dyDescent="0.2">
      <c r="B405" s="4"/>
      <c r="C405" s="11"/>
      <c r="D405" s="16"/>
      <c r="E405" s="11"/>
      <c r="F405" s="4"/>
      <c r="G405" s="11"/>
      <c r="H405" s="16"/>
      <c r="J405" s="13"/>
      <c r="K405" s="13"/>
    </row>
    <row r="406" spans="2:11" x14ac:dyDescent="0.2">
      <c r="B406" s="4"/>
      <c r="C406" s="11"/>
      <c r="D406" s="16"/>
      <c r="E406" s="11"/>
      <c r="F406" s="4"/>
      <c r="G406" s="11"/>
      <c r="H406" s="16"/>
      <c r="J406" s="13"/>
      <c r="K406" s="13"/>
    </row>
    <row r="407" spans="2:11" x14ac:dyDescent="0.2">
      <c r="B407" s="4"/>
      <c r="C407" s="11"/>
      <c r="D407" s="16"/>
      <c r="E407" s="11"/>
      <c r="F407" s="4"/>
      <c r="G407" s="11"/>
      <c r="H407" s="16"/>
      <c r="J407" s="13"/>
      <c r="K407" s="13"/>
    </row>
    <row r="408" spans="2:11" x14ac:dyDescent="0.2">
      <c r="B408" s="4"/>
      <c r="C408" s="11"/>
      <c r="D408" s="16"/>
      <c r="E408" s="11"/>
      <c r="F408" s="4"/>
      <c r="G408" s="11"/>
      <c r="H408" s="16"/>
      <c r="J408" s="13"/>
      <c r="K408" s="13"/>
    </row>
    <row r="409" spans="2:11" x14ac:dyDescent="0.2">
      <c r="B409" s="4"/>
      <c r="C409" s="11"/>
      <c r="D409" s="16"/>
      <c r="E409" s="11"/>
      <c r="F409" s="4"/>
      <c r="G409" s="11"/>
      <c r="H409" s="16"/>
      <c r="J409" s="13"/>
      <c r="K409" s="13"/>
    </row>
    <row r="410" spans="2:11" x14ac:dyDescent="0.2">
      <c r="B410" s="4"/>
      <c r="C410" s="11"/>
      <c r="D410" s="16"/>
      <c r="E410" s="11"/>
      <c r="F410" s="4"/>
      <c r="G410" s="11"/>
      <c r="H410" s="16"/>
      <c r="J410" s="13"/>
      <c r="K410" s="13"/>
    </row>
    <row r="411" spans="2:11" x14ac:dyDescent="0.2">
      <c r="B411" s="4"/>
      <c r="C411" s="11"/>
      <c r="D411" s="16"/>
      <c r="E411" s="11"/>
      <c r="F411" s="4"/>
      <c r="G411" s="11"/>
      <c r="H411" s="16"/>
      <c r="J411" s="13"/>
      <c r="K411" s="13"/>
    </row>
    <row r="412" spans="2:11" x14ac:dyDescent="0.2">
      <c r="B412" s="4"/>
      <c r="C412" s="11"/>
      <c r="D412" s="16"/>
      <c r="E412" s="11"/>
      <c r="F412" s="4"/>
      <c r="G412" s="11"/>
      <c r="H412" s="16"/>
      <c r="J412" s="13"/>
      <c r="K412" s="13"/>
    </row>
    <row r="413" spans="2:11" x14ac:dyDescent="0.2">
      <c r="B413" s="4"/>
      <c r="C413" s="11"/>
      <c r="D413" s="16"/>
      <c r="E413" s="11"/>
      <c r="F413" s="4"/>
      <c r="G413" s="11"/>
      <c r="H413" s="16"/>
      <c r="J413" s="13"/>
      <c r="K413" s="13"/>
    </row>
    <row r="414" spans="2:11" x14ac:dyDescent="0.2">
      <c r="B414" s="4"/>
      <c r="C414" s="11"/>
      <c r="D414" s="16"/>
      <c r="E414" s="11"/>
      <c r="F414" s="4"/>
      <c r="G414" s="11"/>
      <c r="H414" s="16"/>
      <c r="J414" s="13"/>
      <c r="K414" s="13"/>
    </row>
    <row r="415" spans="2:11" x14ac:dyDescent="0.2">
      <c r="B415" s="4"/>
      <c r="C415" s="11"/>
      <c r="D415" s="16"/>
      <c r="E415" s="11"/>
      <c r="F415" s="4"/>
      <c r="G415" s="11"/>
      <c r="H415" s="16"/>
      <c r="J415" s="13"/>
      <c r="K415" s="13"/>
    </row>
    <row r="416" spans="2:11" x14ac:dyDescent="0.2">
      <c r="B416" s="4"/>
      <c r="C416" s="11"/>
      <c r="D416" s="16"/>
      <c r="E416" s="11"/>
      <c r="F416" s="4"/>
      <c r="G416" s="11"/>
      <c r="H416" s="16"/>
      <c r="J416" s="13"/>
      <c r="K416" s="13"/>
    </row>
    <row r="417" spans="2:11" x14ac:dyDescent="0.2">
      <c r="B417" s="4"/>
      <c r="C417" s="11"/>
      <c r="D417" s="16"/>
      <c r="E417" s="11"/>
      <c r="F417" s="4"/>
      <c r="G417" s="11"/>
      <c r="H417" s="16"/>
      <c r="J417" s="13"/>
      <c r="K417" s="13"/>
    </row>
    <row r="418" spans="2:11" x14ac:dyDescent="0.2">
      <c r="B418" s="4"/>
      <c r="C418" s="11"/>
      <c r="D418" s="16"/>
      <c r="E418" s="11"/>
      <c r="F418" s="4"/>
      <c r="G418" s="11"/>
      <c r="H418" s="16"/>
      <c r="J418" s="13"/>
      <c r="K418" s="13"/>
    </row>
    <row r="419" spans="2:11" x14ac:dyDescent="0.2">
      <c r="B419" s="4"/>
      <c r="C419" s="11"/>
      <c r="D419" s="16"/>
      <c r="E419" s="11"/>
      <c r="F419" s="4"/>
      <c r="G419" s="11"/>
      <c r="H419" s="16"/>
      <c r="J419" s="13"/>
      <c r="K419" s="13"/>
    </row>
    <row r="420" spans="2:11" x14ac:dyDescent="0.2">
      <c r="B420" s="4"/>
      <c r="C420" s="11"/>
      <c r="D420" s="16"/>
      <c r="E420" s="11"/>
      <c r="F420" s="4"/>
      <c r="G420" s="11"/>
      <c r="H420" s="16"/>
      <c r="J420" s="13"/>
      <c r="K420" s="13"/>
    </row>
    <row r="421" spans="2:11" x14ac:dyDescent="0.2">
      <c r="B421" s="4"/>
      <c r="C421" s="11"/>
      <c r="D421" s="16"/>
      <c r="E421" s="11"/>
      <c r="F421" s="4"/>
      <c r="G421" s="11"/>
      <c r="H421" s="16"/>
      <c r="J421" s="13"/>
      <c r="K421" s="13"/>
    </row>
    <row r="422" spans="2:11" x14ac:dyDescent="0.2">
      <c r="B422" s="4"/>
      <c r="C422" s="11"/>
      <c r="D422" s="16"/>
      <c r="E422" s="11"/>
      <c r="F422" s="4"/>
      <c r="G422" s="11"/>
      <c r="H422" s="16"/>
      <c r="J422" s="13"/>
      <c r="K422" s="13"/>
    </row>
    <row r="423" spans="2:11" x14ac:dyDescent="0.2">
      <c r="B423" s="4"/>
      <c r="C423" s="11"/>
      <c r="D423" s="16"/>
      <c r="E423" s="11"/>
      <c r="F423" s="4"/>
      <c r="G423" s="11"/>
      <c r="H423" s="16"/>
      <c r="J423" s="13"/>
      <c r="K423" s="13"/>
    </row>
    <row r="424" spans="2:11" x14ac:dyDescent="0.2">
      <c r="B424" s="4"/>
      <c r="C424" s="11"/>
      <c r="D424" s="16"/>
      <c r="E424" s="11"/>
      <c r="F424" s="4"/>
      <c r="G424" s="11"/>
      <c r="H424" s="16"/>
      <c r="J424" s="13"/>
      <c r="K424" s="13"/>
    </row>
    <row r="425" spans="2:11" x14ac:dyDescent="0.2">
      <c r="B425" s="4"/>
      <c r="C425" s="11"/>
      <c r="D425" s="16"/>
      <c r="E425" s="11"/>
      <c r="F425" s="4"/>
      <c r="G425" s="11"/>
      <c r="H425" s="16"/>
      <c r="J425" s="13"/>
      <c r="K425" s="13"/>
    </row>
    <row r="426" spans="2:11" x14ac:dyDescent="0.2">
      <c r="B426" s="4"/>
      <c r="C426" s="11"/>
      <c r="D426" s="16"/>
      <c r="E426" s="11"/>
      <c r="F426" s="4"/>
      <c r="G426" s="11"/>
      <c r="H426" s="16"/>
      <c r="J426" s="13"/>
      <c r="K426" s="13"/>
    </row>
    <row r="427" spans="2:11" x14ac:dyDescent="0.2">
      <c r="B427" s="4"/>
      <c r="C427" s="11"/>
      <c r="D427" s="16"/>
      <c r="E427" s="11"/>
      <c r="F427" s="4"/>
      <c r="G427" s="11"/>
      <c r="H427" s="16"/>
      <c r="J427" s="13"/>
      <c r="K427" s="13"/>
    </row>
    <row r="428" spans="2:11" x14ac:dyDescent="0.2">
      <c r="B428" s="4"/>
      <c r="C428" s="11"/>
      <c r="D428" s="16"/>
      <c r="E428" s="11"/>
      <c r="F428" s="4"/>
      <c r="G428" s="11"/>
      <c r="H428" s="16"/>
      <c r="J428" s="13"/>
      <c r="K428" s="13"/>
    </row>
    <row r="429" spans="2:11" x14ac:dyDescent="0.2">
      <c r="B429" s="4"/>
      <c r="C429" s="11"/>
      <c r="D429" s="16"/>
      <c r="E429" s="11"/>
      <c r="F429" s="4"/>
      <c r="G429" s="11"/>
      <c r="H429" s="16"/>
      <c r="J429" s="13"/>
      <c r="K429" s="13"/>
    </row>
    <row r="430" spans="2:11" x14ac:dyDescent="0.2">
      <c r="B430" s="4"/>
      <c r="C430" s="11"/>
      <c r="D430" s="16"/>
      <c r="E430" s="11"/>
      <c r="F430" s="4"/>
      <c r="G430" s="11"/>
      <c r="H430" s="16"/>
      <c r="J430" s="13"/>
      <c r="K430" s="13"/>
    </row>
    <row r="431" spans="2:11" x14ac:dyDescent="0.2">
      <c r="B431" s="4"/>
      <c r="C431" s="11"/>
      <c r="D431" s="16"/>
      <c r="E431" s="11"/>
      <c r="F431" s="4"/>
      <c r="G431" s="11"/>
      <c r="H431" s="16"/>
      <c r="J431" s="13"/>
      <c r="K431" s="13"/>
    </row>
    <row r="432" spans="2:11" x14ac:dyDescent="0.2">
      <c r="B432" s="4"/>
      <c r="C432" s="11"/>
      <c r="D432" s="16"/>
      <c r="E432" s="11"/>
      <c r="F432" s="4"/>
      <c r="G432" s="11"/>
      <c r="H432" s="16"/>
      <c r="J432" s="13"/>
      <c r="K432" s="13"/>
    </row>
    <row r="433" spans="2:11" x14ac:dyDescent="0.2">
      <c r="B433" s="4"/>
      <c r="C433" s="11"/>
      <c r="D433" s="16"/>
      <c r="E433" s="11"/>
      <c r="F433" s="4"/>
      <c r="G433" s="11"/>
      <c r="H433" s="16"/>
      <c r="J433" s="13"/>
      <c r="K433" s="13"/>
    </row>
    <row r="434" spans="2:11" x14ac:dyDescent="0.2">
      <c r="B434" s="4"/>
      <c r="C434" s="11"/>
      <c r="D434" s="16"/>
      <c r="E434" s="11"/>
      <c r="F434" s="4"/>
      <c r="G434" s="11"/>
      <c r="H434" s="16"/>
      <c r="J434" s="13"/>
      <c r="K434" s="13"/>
    </row>
    <row r="435" spans="2:11" x14ac:dyDescent="0.2">
      <c r="B435" s="4"/>
      <c r="C435" s="11"/>
      <c r="D435" s="16"/>
      <c r="E435" s="11"/>
      <c r="F435" s="4"/>
      <c r="G435" s="11"/>
      <c r="H435" s="16"/>
      <c r="J435" s="13"/>
      <c r="K435" s="13"/>
    </row>
    <row r="436" spans="2:11" x14ac:dyDescent="0.2">
      <c r="B436" s="4"/>
      <c r="C436" s="11"/>
      <c r="D436" s="16"/>
      <c r="E436" s="11"/>
      <c r="F436" s="4"/>
      <c r="G436" s="11"/>
      <c r="H436" s="16"/>
      <c r="J436" s="13"/>
      <c r="K436" s="13"/>
    </row>
    <row r="437" spans="2:11" x14ac:dyDescent="0.2">
      <c r="B437" s="4"/>
      <c r="C437" s="11"/>
      <c r="D437" s="16"/>
      <c r="E437" s="11"/>
      <c r="F437" s="4"/>
      <c r="G437" s="11"/>
      <c r="H437" s="16"/>
      <c r="J437" s="13"/>
      <c r="K437" s="13"/>
    </row>
    <row r="438" spans="2:11" x14ac:dyDescent="0.2">
      <c r="B438" s="4"/>
      <c r="C438" s="11"/>
      <c r="D438" s="16"/>
      <c r="E438" s="11"/>
      <c r="F438" s="4"/>
      <c r="G438" s="11"/>
      <c r="H438" s="16"/>
      <c r="J438" s="13"/>
      <c r="K438" s="13"/>
    </row>
    <row r="439" spans="2:11" x14ac:dyDescent="0.2">
      <c r="B439" s="4"/>
      <c r="C439" s="11"/>
      <c r="D439" s="16"/>
      <c r="E439" s="11"/>
      <c r="F439" s="4"/>
      <c r="G439" s="11"/>
      <c r="H439" s="16"/>
      <c r="J439" s="13"/>
      <c r="K439" s="13"/>
    </row>
    <row r="440" spans="2:11" x14ac:dyDescent="0.2">
      <c r="B440" s="4"/>
      <c r="C440" s="11"/>
      <c r="D440" s="16"/>
      <c r="E440" s="11"/>
      <c r="F440" s="4"/>
      <c r="G440" s="11"/>
      <c r="H440" s="16"/>
      <c r="J440" s="13"/>
      <c r="K440" s="13"/>
    </row>
    <row r="441" spans="2:11" x14ac:dyDescent="0.2">
      <c r="B441" s="4"/>
      <c r="C441" s="11"/>
      <c r="D441" s="16"/>
      <c r="E441" s="11"/>
      <c r="F441" s="4"/>
      <c r="G441" s="11"/>
      <c r="H441" s="16"/>
      <c r="J441" s="13"/>
      <c r="K441" s="13"/>
    </row>
    <row r="442" spans="2:11" x14ac:dyDescent="0.2">
      <c r="B442" s="4"/>
      <c r="C442" s="11"/>
      <c r="D442" s="16"/>
      <c r="E442" s="11"/>
      <c r="F442" s="4"/>
      <c r="G442" s="11"/>
      <c r="H442" s="16"/>
      <c r="J442" s="13"/>
      <c r="K442" s="13"/>
    </row>
    <row r="443" spans="2:11" x14ac:dyDescent="0.2">
      <c r="B443" s="4"/>
      <c r="C443" s="11"/>
      <c r="D443" s="16"/>
      <c r="E443" s="11"/>
      <c r="F443" s="4"/>
      <c r="G443" s="11"/>
      <c r="H443" s="16"/>
      <c r="J443" s="13"/>
      <c r="K443" s="13"/>
    </row>
    <row r="444" spans="2:11" x14ac:dyDescent="0.2">
      <c r="B444" s="4"/>
      <c r="C444" s="11"/>
      <c r="D444" s="16"/>
      <c r="E444" s="11"/>
      <c r="F444" s="4"/>
      <c r="G444" s="11"/>
      <c r="H444" s="16"/>
      <c r="J444" s="13"/>
      <c r="K444" s="13"/>
    </row>
    <row r="445" spans="2:11" x14ac:dyDescent="0.2">
      <c r="B445" s="4"/>
      <c r="C445" s="11"/>
      <c r="D445" s="16"/>
      <c r="E445" s="11"/>
      <c r="F445" s="4"/>
      <c r="G445" s="11"/>
      <c r="H445" s="16"/>
      <c r="J445" s="13"/>
      <c r="K445" s="13"/>
    </row>
    <row r="446" spans="2:11" x14ac:dyDescent="0.2">
      <c r="B446" s="4"/>
      <c r="C446" s="11"/>
      <c r="D446" s="16"/>
      <c r="E446" s="11"/>
      <c r="F446" s="4"/>
      <c r="G446" s="11"/>
      <c r="H446" s="16"/>
      <c r="J446" s="13"/>
      <c r="K446" s="13"/>
    </row>
    <row r="447" spans="2:11" x14ac:dyDescent="0.2">
      <c r="B447" s="4"/>
      <c r="C447" s="11"/>
      <c r="D447" s="16"/>
      <c r="E447" s="11"/>
      <c r="F447" s="4"/>
      <c r="G447" s="11"/>
      <c r="H447" s="16"/>
      <c r="J447" s="13"/>
      <c r="K447" s="13"/>
    </row>
    <row r="448" spans="2:11" x14ac:dyDescent="0.2">
      <c r="B448" s="4"/>
      <c r="C448" s="11"/>
      <c r="D448" s="16"/>
      <c r="E448" s="11"/>
      <c r="F448" s="4"/>
      <c r="G448" s="11"/>
      <c r="H448" s="16"/>
      <c r="J448" s="13"/>
      <c r="K448" s="13"/>
    </row>
    <row r="449" spans="2:11" x14ac:dyDescent="0.2">
      <c r="B449" s="4"/>
      <c r="C449" s="11"/>
      <c r="D449" s="16"/>
      <c r="E449" s="11"/>
      <c r="F449" s="4"/>
      <c r="G449" s="11"/>
      <c r="H449" s="16"/>
      <c r="J449" s="13"/>
      <c r="K449" s="13"/>
    </row>
    <row r="450" spans="2:11" x14ac:dyDescent="0.2">
      <c r="B450" s="4"/>
      <c r="C450" s="11"/>
      <c r="D450" s="16"/>
      <c r="E450" s="11"/>
      <c r="F450" s="4"/>
      <c r="G450" s="11"/>
      <c r="H450" s="16"/>
      <c r="J450" s="13"/>
      <c r="K450" s="13"/>
    </row>
    <row r="451" spans="2:11" x14ac:dyDescent="0.2">
      <c r="B451" s="4"/>
      <c r="C451" s="11"/>
      <c r="D451" s="16"/>
      <c r="E451" s="11"/>
      <c r="F451" s="4"/>
      <c r="G451" s="11"/>
      <c r="H451" s="16"/>
      <c r="J451" s="13"/>
      <c r="K451" s="13"/>
    </row>
    <row r="452" spans="2:11" x14ac:dyDescent="0.2">
      <c r="B452" s="4"/>
      <c r="C452" s="11"/>
      <c r="D452" s="16"/>
      <c r="E452" s="11"/>
      <c r="F452" s="4"/>
      <c r="G452" s="11"/>
      <c r="H452" s="16"/>
      <c r="J452" s="13"/>
      <c r="K452" s="13"/>
    </row>
    <row r="453" spans="2:11" x14ac:dyDescent="0.2">
      <c r="B453" s="4"/>
      <c r="C453" s="11"/>
      <c r="D453" s="16"/>
      <c r="E453" s="11"/>
      <c r="F453" s="4"/>
      <c r="G453" s="11"/>
      <c r="H453" s="16"/>
      <c r="J453" s="13"/>
      <c r="K453" s="13"/>
    </row>
    <row r="454" spans="2:11" x14ac:dyDescent="0.2">
      <c r="B454" s="4"/>
      <c r="C454" s="11"/>
      <c r="D454" s="16"/>
      <c r="E454" s="11"/>
      <c r="F454" s="4"/>
      <c r="G454" s="11"/>
      <c r="H454" s="16"/>
      <c r="J454" s="13"/>
      <c r="K454" s="13"/>
    </row>
    <row r="455" spans="2:11" x14ac:dyDescent="0.2">
      <c r="B455" s="4"/>
      <c r="C455" s="11"/>
      <c r="D455" s="16"/>
      <c r="E455" s="11"/>
      <c r="F455" s="4"/>
      <c r="G455" s="11"/>
      <c r="H455" s="16"/>
      <c r="J455" s="13"/>
      <c r="K455" s="13"/>
    </row>
    <row r="456" spans="2:11" x14ac:dyDescent="0.2">
      <c r="B456" s="4"/>
      <c r="C456" s="11"/>
      <c r="D456" s="16"/>
      <c r="E456" s="11"/>
      <c r="F456" s="4"/>
      <c r="G456" s="11"/>
      <c r="H456" s="16"/>
      <c r="J456" s="13"/>
      <c r="K456" s="13"/>
    </row>
    <row r="457" spans="2:11" x14ac:dyDescent="0.2">
      <c r="B457" s="4"/>
      <c r="C457" s="11"/>
      <c r="D457" s="16"/>
      <c r="E457" s="11"/>
      <c r="F457" s="4"/>
      <c r="G457" s="11"/>
      <c r="H457" s="16"/>
      <c r="J457" s="13"/>
      <c r="K457" s="13"/>
    </row>
    <row r="458" spans="2:11" x14ac:dyDescent="0.2">
      <c r="B458" s="4"/>
      <c r="C458" s="11"/>
      <c r="D458" s="16"/>
      <c r="E458" s="11"/>
      <c r="F458" s="4"/>
      <c r="G458" s="11"/>
      <c r="H458" s="16"/>
      <c r="J458" s="13"/>
      <c r="K458" s="13"/>
    </row>
    <row r="459" spans="2:11" x14ac:dyDescent="0.2">
      <c r="B459" s="4"/>
      <c r="C459" s="11"/>
      <c r="D459" s="16"/>
      <c r="E459" s="11"/>
      <c r="F459" s="4"/>
      <c r="G459" s="11"/>
      <c r="H459" s="16"/>
      <c r="J459" s="13"/>
      <c r="K459" s="13"/>
    </row>
    <row r="460" spans="2:11" x14ac:dyDescent="0.2">
      <c r="B460" s="4"/>
      <c r="C460" s="11"/>
      <c r="D460" s="16"/>
      <c r="E460" s="11"/>
      <c r="F460" s="4"/>
      <c r="G460" s="11"/>
      <c r="H460" s="16"/>
      <c r="J460" s="13"/>
      <c r="K460" s="13"/>
    </row>
    <row r="461" spans="2:11" x14ac:dyDescent="0.2">
      <c r="B461" s="4"/>
      <c r="C461" s="11"/>
      <c r="D461" s="16"/>
      <c r="E461" s="11"/>
      <c r="F461" s="4"/>
      <c r="G461" s="11"/>
      <c r="H461" s="16"/>
      <c r="J461" s="13"/>
      <c r="K461" s="13"/>
    </row>
    <row r="462" spans="2:11" x14ac:dyDescent="0.2">
      <c r="B462" s="4"/>
      <c r="C462" s="11"/>
      <c r="D462" s="16"/>
      <c r="E462" s="11"/>
      <c r="F462" s="4"/>
      <c r="G462" s="11"/>
      <c r="H462" s="16"/>
      <c r="J462" s="13"/>
      <c r="K462" s="13"/>
    </row>
    <row r="463" spans="2:11" x14ac:dyDescent="0.2">
      <c r="B463" s="4"/>
      <c r="C463" s="11"/>
      <c r="D463" s="16"/>
      <c r="E463" s="11"/>
      <c r="F463" s="4"/>
      <c r="G463" s="11"/>
      <c r="H463" s="16"/>
      <c r="J463" s="13"/>
      <c r="K463" s="13"/>
    </row>
    <row r="464" spans="2:11" x14ac:dyDescent="0.2">
      <c r="B464" s="4"/>
      <c r="C464" s="11"/>
      <c r="D464" s="16"/>
      <c r="E464" s="11"/>
      <c r="F464" s="4"/>
      <c r="G464" s="11"/>
      <c r="H464" s="16"/>
      <c r="J464" s="13"/>
      <c r="K464" s="13"/>
    </row>
    <row r="465" spans="2:11" x14ac:dyDescent="0.2">
      <c r="B465" s="4"/>
      <c r="C465" s="11"/>
      <c r="D465" s="16"/>
      <c r="E465" s="11"/>
      <c r="F465" s="4"/>
      <c r="G465" s="11"/>
      <c r="H465" s="16"/>
      <c r="J465" s="13"/>
      <c r="K465" s="13"/>
    </row>
    <row r="466" spans="2:11" x14ac:dyDescent="0.2">
      <c r="B466" s="4"/>
      <c r="C466" s="11"/>
      <c r="D466" s="16"/>
      <c r="E466" s="11"/>
      <c r="F466" s="4"/>
      <c r="G466" s="11"/>
      <c r="H466" s="16"/>
      <c r="J466" s="13"/>
      <c r="K466" s="13"/>
    </row>
    <row r="467" spans="2:11" x14ac:dyDescent="0.2">
      <c r="B467" s="4"/>
      <c r="C467" s="11"/>
      <c r="D467" s="16"/>
      <c r="E467" s="11"/>
      <c r="F467" s="4"/>
      <c r="G467" s="11"/>
      <c r="H467" s="16"/>
      <c r="J467" s="13"/>
      <c r="K467" s="13"/>
    </row>
    <row r="468" spans="2:11" x14ac:dyDescent="0.2">
      <c r="B468" s="4"/>
      <c r="C468" s="11"/>
      <c r="D468" s="16"/>
      <c r="E468" s="11"/>
      <c r="F468" s="4"/>
      <c r="G468" s="11"/>
      <c r="H468" s="16"/>
      <c r="J468" s="13"/>
      <c r="K468" s="13"/>
    </row>
    <row r="469" spans="2:11" x14ac:dyDescent="0.2">
      <c r="B469" s="4"/>
      <c r="C469" s="11"/>
      <c r="D469" s="16"/>
      <c r="E469" s="11"/>
      <c r="F469" s="4"/>
      <c r="G469" s="11"/>
      <c r="H469" s="16"/>
      <c r="J469" s="13"/>
      <c r="K469" s="13"/>
    </row>
    <row r="470" spans="2:11" x14ac:dyDescent="0.2">
      <c r="B470" s="4"/>
      <c r="C470" s="11"/>
      <c r="D470" s="16"/>
      <c r="E470" s="11"/>
      <c r="F470" s="4"/>
      <c r="G470" s="11"/>
      <c r="H470" s="16"/>
      <c r="J470" s="13"/>
      <c r="K470" s="13"/>
    </row>
    <row r="471" spans="2:11" x14ac:dyDescent="0.2">
      <c r="B471" s="4"/>
      <c r="C471" s="11"/>
      <c r="D471" s="16"/>
      <c r="E471" s="11"/>
      <c r="F471" s="4"/>
      <c r="G471" s="11"/>
      <c r="H471" s="16"/>
      <c r="J471" s="13"/>
      <c r="K471" s="13"/>
    </row>
    <row r="472" spans="2:11" x14ac:dyDescent="0.2">
      <c r="B472" s="4"/>
      <c r="C472" s="11"/>
      <c r="D472" s="16"/>
      <c r="E472" s="11"/>
      <c r="F472" s="4"/>
      <c r="G472" s="11"/>
      <c r="H472" s="16"/>
      <c r="J472" s="13"/>
      <c r="K472" s="13"/>
    </row>
    <row r="473" spans="2:11" x14ac:dyDescent="0.2">
      <c r="B473" s="4"/>
      <c r="C473" s="11"/>
      <c r="D473" s="16"/>
      <c r="E473" s="11"/>
      <c r="F473" s="4"/>
      <c r="G473" s="11"/>
      <c r="H473" s="16"/>
      <c r="J473" s="13"/>
      <c r="K473" s="13"/>
    </row>
    <row r="474" spans="2:11" x14ac:dyDescent="0.2">
      <c r="B474" s="4"/>
      <c r="C474" s="11"/>
      <c r="D474" s="16"/>
      <c r="E474" s="11"/>
      <c r="F474" s="4"/>
      <c r="G474" s="11"/>
      <c r="H474" s="16"/>
      <c r="J474" s="13"/>
      <c r="K474" s="13"/>
    </row>
    <row r="475" spans="2:11" x14ac:dyDescent="0.2">
      <c r="B475" s="4"/>
      <c r="C475" s="11"/>
      <c r="D475" s="16"/>
      <c r="E475" s="11"/>
      <c r="F475" s="4"/>
      <c r="G475" s="11"/>
      <c r="H475" s="16"/>
      <c r="J475" s="13"/>
      <c r="K475" s="13"/>
    </row>
    <row r="476" spans="2:11" x14ac:dyDescent="0.2">
      <c r="B476" s="4"/>
      <c r="C476" s="11"/>
      <c r="D476" s="16"/>
      <c r="E476" s="11"/>
      <c r="F476" s="4"/>
      <c r="G476" s="11"/>
      <c r="H476" s="16"/>
      <c r="J476" s="13"/>
      <c r="K476" s="13"/>
    </row>
    <row r="477" spans="2:11" x14ac:dyDescent="0.2">
      <c r="B477" s="4"/>
      <c r="C477" s="11"/>
      <c r="D477" s="16"/>
      <c r="E477" s="11"/>
      <c r="F477" s="4"/>
      <c r="G477" s="11"/>
      <c r="H477" s="16"/>
      <c r="J477" s="13"/>
      <c r="K477" s="13"/>
    </row>
    <row r="478" spans="2:11" x14ac:dyDescent="0.2">
      <c r="B478" s="4"/>
      <c r="C478" s="11"/>
      <c r="D478" s="16"/>
      <c r="E478" s="11"/>
      <c r="F478" s="4"/>
      <c r="G478" s="11"/>
      <c r="H478" s="16"/>
      <c r="J478" s="13"/>
      <c r="K478" s="13"/>
    </row>
    <row r="479" spans="2:11" x14ac:dyDescent="0.2">
      <c r="B479" s="4"/>
      <c r="C479" s="11"/>
      <c r="D479" s="16"/>
      <c r="E479" s="11"/>
      <c r="F479" s="4"/>
      <c r="G479" s="11"/>
      <c r="H479" s="16"/>
      <c r="J479" s="13"/>
      <c r="K479" s="13"/>
    </row>
    <row r="480" spans="2:11" x14ac:dyDescent="0.2">
      <c r="B480" s="4"/>
      <c r="C480" s="11"/>
      <c r="D480" s="16"/>
      <c r="E480" s="11"/>
      <c r="F480" s="4"/>
      <c r="G480" s="11"/>
      <c r="H480" s="16"/>
      <c r="J480" s="13"/>
      <c r="K480" s="13"/>
    </row>
    <row r="481" spans="2:11" x14ac:dyDescent="0.2">
      <c r="B481" s="4"/>
      <c r="C481" s="11"/>
      <c r="D481" s="16"/>
      <c r="E481" s="11"/>
      <c r="F481" s="4"/>
      <c r="G481" s="11"/>
      <c r="H481" s="16"/>
      <c r="J481" s="13"/>
      <c r="K481" s="13"/>
    </row>
    <row r="482" spans="2:11" x14ac:dyDescent="0.2">
      <c r="B482" s="4"/>
      <c r="C482" s="11"/>
      <c r="D482" s="16"/>
      <c r="E482" s="11"/>
      <c r="F482" s="4"/>
      <c r="G482" s="11"/>
      <c r="H482" s="16"/>
      <c r="J482" s="13"/>
      <c r="K482" s="13"/>
    </row>
    <row r="483" spans="2:11" x14ac:dyDescent="0.2">
      <c r="B483" s="4"/>
      <c r="C483" s="11"/>
      <c r="D483" s="16"/>
      <c r="E483" s="11"/>
      <c r="F483" s="4"/>
      <c r="G483" s="11"/>
      <c r="H483" s="16"/>
      <c r="J483" s="13"/>
      <c r="K483" s="13"/>
    </row>
    <row r="484" spans="2:11" x14ac:dyDescent="0.2">
      <c r="B484" s="4"/>
      <c r="C484" s="11"/>
      <c r="D484" s="16"/>
      <c r="E484" s="11"/>
      <c r="F484" s="4"/>
      <c r="G484" s="11"/>
      <c r="H484" s="16"/>
      <c r="J484" s="13"/>
      <c r="K484" s="13"/>
    </row>
    <row r="485" spans="2:11" x14ac:dyDescent="0.2">
      <c r="B485" s="4"/>
      <c r="C485" s="11"/>
      <c r="D485" s="16"/>
      <c r="E485" s="11"/>
      <c r="F485" s="4"/>
      <c r="G485" s="11"/>
      <c r="H485" s="16"/>
      <c r="J485" s="13"/>
      <c r="K485" s="13"/>
    </row>
    <row r="486" spans="2:11" x14ac:dyDescent="0.2">
      <c r="B486" s="4"/>
      <c r="C486" s="11"/>
      <c r="D486" s="16"/>
      <c r="E486" s="11"/>
      <c r="F486" s="4"/>
      <c r="G486" s="11"/>
      <c r="H486" s="16"/>
      <c r="J486" s="13"/>
      <c r="K486" s="13"/>
    </row>
    <row r="487" spans="2:11" x14ac:dyDescent="0.2">
      <c r="B487" s="4"/>
      <c r="C487" s="11"/>
      <c r="D487" s="16"/>
      <c r="E487" s="11"/>
      <c r="F487" s="4"/>
      <c r="G487" s="11"/>
      <c r="H487" s="16"/>
      <c r="J487" s="13"/>
      <c r="K487" s="13"/>
    </row>
    <row r="488" spans="2:11" x14ac:dyDescent="0.2">
      <c r="B488" s="4"/>
      <c r="C488" s="11"/>
      <c r="D488" s="16"/>
      <c r="E488" s="11"/>
      <c r="F488" s="4"/>
      <c r="G488" s="11"/>
      <c r="H488" s="16"/>
      <c r="J488" s="13"/>
      <c r="K488" s="13"/>
    </row>
    <row r="489" spans="2:11" x14ac:dyDescent="0.2">
      <c r="B489" s="4"/>
      <c r="C489" s="11"/>
      <c r="D489" s="16"/>
      <c r="E489" s="11"/>
      <c r="F489" s="4"/>
      <c r="G489" s="11"/>
      <c r="H489" s="16"/>
      <c r="J489" s="13"/>
      <c r="K489" s="13"/>
    </row>
    <row r="490" spans="2:11" x14ac:dyDescent="0.2">
      <c r="B490" s="4"/>
      <c r="C490" s="11"/>
      <c r="D490" s="16"/>
      <c r="E490" s="11"/>
      <c r="F490" s="4"/>
      <c r="G490" s="11"/>
      <c r="H490" s="16"/>
      <c r="J490" s="13"/>
      <c r="K490" s="13"/>
    </row>
    <row r="491" spans="2:11" x14ac:dyDescent="0.2">
      <c r="B491" s="4"/>
      <c r="C491" s="11"/>
      <c r="D491" s="16"/>
      <c r="E491" s="11"/>
      <c r="F491" s="4"/>
      <c r="G491" s="11"/>
      <c r="H491" s="16"/>
      <c r="J491" s="13"/>
      <c r="K491" s="13"/>
    </row>
    <row r="492" spans="2:11" x14ac:dyDescent="0.2">
      <c r="B492" s="4"/>
      <c r="C492" s="11"/>
      <c r="D492" s="16"/>
      <c r="E492" s="11"/>
      <c r="F492" s="4"/>
      <c r="G492" s="11"/>
      <c r="H492" s="16"/>
      <c r="J492" s="13"/>
      <c r="K492" s="13"/>
    </row>
    <row r="1048576" spans="1:1" x14ac:dyDescent="0.2">
      <c r="A1048576" t="s">
        <v>666</v>
      </c>
    </row>
  </sheetData>
  <sortState ref="A6:K122">
    <sortCondition descending="1" ref="H6"/>
  </sortState>
  <mergeCells count="11">
    <mergeCell ref="A4:A5"/>
    <mergeCell ref="B4:B5"/>
    <mergeCell ref="C4:C5"/>
    <mergeCell ref="D4:D5"/>
    <mergeCell ref="E4:E5"/>
    <mergeCell ref="J4:J5"/>
    <mergeCell ref="K4:K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18"/>
  <sheetViews>
    <sheetView topLeftCell="I1" workbookViewId="0">
      <selection activeCell="P1" sqref="P1:T1048576"/>
    </sheetView>
  </sheetViews>
  <sheetFormatPr baseColWidth="10" defaultRowHeight="12.75" x14ac:dyDescent="0.2"/>
  <cols>
    <col min="1" max="1" width="17.5703125" style="9" bestFit="1" customWidth="1"/>
    <col min="2" max="2" width="6.7109375" bestFit="1" customWidth="1"/>
    <col min="3" max="3" width="61.140625" bestFit="1" customWidth="1"/>
    <col min="4" max="4" width="9" style="17" bestFit="1" customWidth="1"/>
    <col min="5" max="5" width="8.28515625" style="10" bestFit="1" customWidth="1"/>
    <col min="6" max="6" width="8.140625" style="15" bestFit="1" customWidth="1"/>
    <col min="7" max="7" width="8.28515625" style="10" bestFit="1" customWidth="1"/>
    <col min="8" max="8" width="9" style="17" bestFit="1" customWidth="1"/>
    <col min="9" max="9" width="8.28515625" style="10" bestFit="1" customWidth="1"/>
    <col min="10" max="10" width="7.5703125" style="15" bestFit="1" customWidth="1"/>
    <col min="11" max="11" width="8.28515625" style="10" bestFit="1" customWidth="1"/>
    <col min="12" max="13" width="7.140625" style="12" bestFit="1" customWidth="1"/>
    <col min="14" max="15" width="13.28515625" style="15" customWidth="1"/>
    <col min="16" max="16" width="43" style="12" bestFit="1" customWidth="1"/>
    <col min="17" max="17" width="9.85546875" bestFit="1" customWidth="1"/>
    <col min="18" max="18" width="8.85546875" bestFit="1" customWidth="1"/>
    <col min="19" max="19" width="10.5703125" bestFit="1" customWidth="1"/>
    <col min="21" max="21" width="1.5703125" bestFit="1" customWidth="1"/>
  </cols>
  <sheetData>
    <row r="4" spans="1:21" s="18" customFormat="1" ht="12.75" customHeight="1" x14ac:dyDescent="0.2">
      <c r="A4" s="99" t="s">
        <v>2</v>
      </c>
      <c r="B4" s="99" t="s">
        <v>3</v>
      </c>
      <c r="C4" s="99" t="s">
        <v>4</v>
      </c>
      <c r="D4" s="117" t="s">
        <v>7</v>
      </c>
      <c r="E4" s="115" t="s">
        <v>630</v>
      </c>
      <c r="F4" s="101" t="s">
        <v>631</v>
      </c>
      <c r="G4" s="115" t="s">
        <v>632</v>
      </c>
      <c r="H4" s="111" t="s">
        <v>8</v>
      </c>
      <c r="I4" s="113" t="s">
        <v>635</v>
      </c>
      <c r="J4" s="103" t="s">
        <v>636</v>
      </c>
      <c r="K4" s="109" t="s">
        <v>637</v>
      </c>
      <c r="L4" s="105" t="s">
        <v>640</v>
      </c>
      <c r="M4" s="107" t="s">
        <v>641</v>
      </c>
      <c r="N4" s="101" t="s">
        <v>645</v>
      </c>
      <c r="O4" s="103" t="s">
        <v>646</v>
      </c>
      <c r="P4" s="105" t="s">
        <v>19</v>
      </c>
      <c r="Q4" s="99" t="s">
        <v>21</v>
      </c>
      <c r="R4" s="99" t="s">
        <v>14</v>
      </c>
      <c r="S4" s="99" t="s">
        <v>15</v>
      </c>
    </row>
    <row r="5" spans="1:21" s="18" customFormat="1" x14ac:dyDescent="0.2">
      <c r="A5" s="100"/>
      <c r="B5" s="100"/>
      <c r="C5" s="100"/>
      <c r="D5" s="118"/>
      <c r="E5" s="116"/>
      <c r="F5" s="102"/>
      <c r="G5" s="116"/>
      <c r="H5" s="112"/>
      <c r="I5" s="114"/>
      <c r="J5" s="104"/>
      <c r="K5" s="110"/>
      <c r="L5" s="106"/>
      <c r="M5" s="108"/>
      <c r="N5" s="102"/>
      <c r="O5" s="104"/>
      <c r="P5" s="106"/>
      <c r="Q5" s="100"/>
      <c r="R5" s="100"/>
      <c r="S5" s="100"/>
    </row>
    <row r="6" spans="1:21" x14ac:dyDescent="0.2">
      <c r="A6" s="22" t="s">
        <v>656</v>
      </c>
      <c r="B6" s="23" t="s">
        <v>623</v>
      </c>
      <c r="C6" s="23" t="s">
        <v>624</v>
      </c>
      <c r="D6" s="41">
        <v>1</v>
      </c>
      <c r="E6" s="42">
        <v>0.33333333333333331</v>
      </c>
      <c r="F6" s="43">
        <v>1</v>
      </c>
      <c r="G6" s="42">
        <v>0.33333333333333331</v>
      </c>
      <c r="H6" s="50">
        <v>2</v>
      </c>
      <c r="I6" s="51">
        <v>1</v>
      </c>
      <c r="J6" s="52">
        <v>2</v>
      </c>
      <c r="K6" s="53">
        <v>1</v>
      </c>
      <c r="L6" s="24">
        <v>100</v>
      </c>
      <c r="M6" s="24">
        <v>100</v>
      </c>
      <c r="N6" s="43">
        <v>1</v>
      </c>
      <c r="O6" s="52">
        <v>1</v>
      </c>
      <c r="P6" s="92" t="s">
        <v>419</v>
      </c>
      <c r="Q6" s="25" t="s">
        <v>384</v>
      </c>
      <c r="R6" s="23">
        <v>50</v>
      </c>
      <c r="S6" s="23" t="s">
        <v>38</v>
      </c>
      <c r="U6" t="s">
        <v>538</v>
      </c>
    </row>
    <row r="7" spans="1:21" x14ac:dyDescent="0.2">
      <c r="A7" s="27" t="s">
        <v>656</v>
      </c>
      <c r="B7" s="28" t="s">
        <v>544</v>
      </c>
      <c r="C7" s="28" t="s">
        <v>242</v>
      </c>
      <c r="D7" s="44">
        <v>1</v>
      </c>
      <c r="E7" s="45">
        <v>0.33333333333333331</v>
      </c>
      <c r="F7" s="46">
        <v>1</v>
      </c>
      <c r="G7" s="45">
        <v>0.33333333333333331</v>
      </c>
      <c r="H7" s="56">
        <v>0</v>
      </c>
      <c r="I7" s="57">
        <v>0</v>
      </c>
      <c r="J7" s="58">
        <v>0</v>
      </c>
      <c r="K7" s="59">
        <v>0</v>
      </c>
      <c r="L7" s="29">
        <v>0</v>
      </c>
      <c r="M7" s="29">
        <v>0</v>
      </c>
      <c r="N7" s="46">
        <v>1</v>
      </c>
      <c r="O7" s="58">
        <v>0</v>
      </c>
      <c r="P7" s="33" t="s">
        <v>19</v>
      </c>
      <c r="Q7" s="30" t="s">
        <v>21</v>
      </c>
      <c r="R7" s="28" t="s">
        <v>14</v>
      </c>
      <c r="S7" s="28" t="s">
        <v>29</v>
      </c>
      <c r="U7" t="s">
        <v>538</v>
      </c>
    </row>
    <row r="8" spans="1:21" x14ac:dyDescent="0.2">
      <c r="A8" s="34" t="s">
        <v>656</v>
      </c>
      <c r="B8" s="35" t="s">
        <v>583</v>
      </c>
      <c r="C8" s="28" t="s">
        <v>240</v>
      </c>
      <c r="D8" s="44">
        <v>1</v>
      </c>
      <c r="E8" s="45">
        <v>0.33333333333333331</v>
      </c>
      <c r="F8" s="46">
        <v>1</v>
      </c>
      <c r="G8" s="45">
        <v>0.33333333333333331</v>
      </c>
      <c r="H8" s="56">
        <v>0</v>
      </c>
      <c r="I8" s="57">
        <v>0</v>
      </c>
      <c r="J8" s="58">
        <v>0</v>
      </c>
      <c r="K8" s="59">
        <v>0</v>
      </c>
      <c r="L8" s="29">
        <v>0</v>
      </c>
      <c r="M8" s="29">
        <v>0</v>
      </c>
      <c r="N8" s="46">
        <v>1</v>
      </c>
      <c r="O8" s="58">
        <v>0</v>
      </c>
      <c r="P8" s="93" t="s">
        <v>368</v>
      </c>
      <c r="Q8" s="37" t="s">
        <v>359</v>
      </c>
      <c r="R8" s="35">
        <v>50</v>
      </c>
      <c r="S8" s="35" t="s">
        <v>38</v>
      </c>
      <c r="U8" t="s">
        <v>538</v>
      </c>
    </row>
    <row r="9" spans="1:21" x14ac:dyDescent="0.2">
      <c r="B9" s="1"/>
      <c r="C9" s="39" t="s">
        <v>648</v>
      </c>
      <c r="D9" s="47">
        <v>3</v>
      </c>
      <c r="E9" s="48">
        <v>1</v>
      </c>
      <c r="F9" s="49">
        <v>3</v>
      </c>
      <c r="G9" s="48">
        <v>1</v>
      </c>
      <c r="H9" s="60">
        <v>2</v>
      </c>
      <c r="I9" s="61">
        <v>1</v>
      </c>
      <c r="J9" s="62">
        <v>2</v>
      </c>
      <c r="K9" s="63">
        <v>1</v>
      </c>
      <c r="L9" s="40">
        <v>-33.333333333333329</v>
      </c>
      <c r="M9" s="40">
        <v>-33.333333333333329</v>
      </c>
      <c r="N9" s="49">
        <v>1</v>
      </c>
      <c r="O9" s="62">
        <v>0.33333333333333331</v>
      </c>
      <c r="P9" s="14"/>
      <c r="Q9" s="2"/>
      <c r="R9" s="1"/>
      <c r="S9" s="1"/>
    </row>
    <row r="10" spans="1:21" x14ac:dyDescent="0.2">
      <c r="B10" s="1"/>
      <c r="C10" s="8"/>
      <c r="D10" s="4"/>
      <c r="E10" s="11"/>
      <c r="F10" s="16"/>
      <c r="G10" s="11"/>
      <c r="H10" s="4"/>
      <c r="I10" s="11"/>
      <c r="J10" s="16"/>
      <c r="L10" s="13"/>
      <c r="M10" s="13"/>
      <c r="N10" s="16"/>
      <c r="O10" s="16"/>
      <c r="P10" s="14"/>
      <c r="Q10" s="2"/>
      <c r="R10" s="1"/>
      <c r="S10" s="1"/>
    </row>
    <row r="11" spans="1:21" x14ac:dyDescent="0.2">
      <c r="B11" s="1"/>
      <c r="C11" s="8"/>
      <c r="D11" s="4"/>
      <c r="E11" s="11"/>
      <c r="F11" s="16"/>
      <c r="G11" s="11"/>
      <c r="H11" s="4"/>
      <c r="I11" s="11"/>
      <c r="J11" s="16"/>
      <c r="L11" s="13"/>
      <c r="M11" s="13"/>
      <c r="N11" s="16"/>
      <c r="O11" s="16"/>
      <c r="P11" s="14"/>
      <c r="Q11" s="2"/>
      <c r="R11" s="1"/>
      <c r="S11" s="1"/>
    </row>
    <row r="12" spans="1:21" x14ac:dyDescent="0.2">
      <c r="B12" s="1"/>
      <c r="C12" s="8"/>
      <c r="D12" s="4"/>
      <c r="E12" s="11"/>
      <c r="F12" s="16"/>
      <c r="G12" s="11"/>
      <c r="H12" s="4"/>
      <c r="I12" s="11"/>
      <c r="J12" s="16"/>
      <c r="L12" s="13"/>
      <c r="M12" s="13"/>
      <c r="N12" s="16"/>
      <c r="O12" s="16"/>
      <c r="P12" s="14"/>
      <c r="Q12" s="2"/>
      <c r="R12" s="1"/>
      <c r="S12" s="1"/>
    </row>
    <row r="13" spans="1:21" ht="12.75" customHeight="1" x14ac:dyDescent="0.2">
      <c r="A13" s="99" t="s">
        <v>2</v>
      </c>
      <c r="B13" s="99" t="s">
        <v>3</v>
      </c>
      <c r="C13" s="99" t="s">
        <v>4</v>
      </c>
      <c r="D13" s="117" t="s">
        <v>7</v>
      </c>
      <c r="E13" s="115" t="s">
        <v>630</v>
      </c>
      <c r="F13" s="101" t="s">
        <v>631</v>
      </c>
      <c r="G13" s="115" t="s">
        <v>632</v>
      </c>
      <c r="H13" s="111" t="s">
        <v>8</v>
      </c>
      <c r="I13" s="113" t="s">
        <v>635</v>
      </c>
      <c r="J13" s="103" t="s">
        <v>636</v>
      </c>
      <c r="K13" s="109" t="s">
        <v>637</v>
      </c>
      <c r="L13" s="105" t="s">
        <v>640</v>
      </c>
      <c r="M13" s="107" t="s">
        <v>641</v>
      </c>
      <c r="N13" s="101" t="s">
        <v>645</v>
      </c>
      <c r="O13" s="103" t="s">
        <v>646</v>
      </c>
      <c r="P13" s="105" t="s">
        <v>19</v>
      </c>
      <c r="Q13" s="99" t="s">
        <v>21</v>
      </c>
      <c r="R13" s="99" t="s">
        <v>14</v>
      </c>
      <c r="S13" s="99" t="s">
        <v>15</v>
      </c>
    </row>
    <row r="14" spans="1:21" x14ac:dyDescent="0.2">
      <c r="A14" s="100"/>
      <c r="B14" s="100"/>
      <c r="C14" s="100"/>
      <c r="D14" s="118"/>
      <c r="E14" s="116"/>
      <c r="F14" s="102"/>
      <c r="G14" s="116"/>
      <c r="H14" s="112"/>
      <c r="I14" s="114"/>
      <c r="J14" s="104"/>
      <c r="K14" s="110"/>
      <c r="L14" s="106"/>
      <c r="M14" s="108"/>
      <c r="N14" s="102"/>
      <c r="O14" s="104"/>
      <c r="P14" s="106"/>
      <c r="Q14" s="100"/>
      <c r="R14" s="100"/>
      <c r="S14" s="100"/>
    </row>
    <row r="15" spans="1:21" x14ac:dyDescent="0.2">
      <c r="A15" s="22" t="s">
        <v>660</v>
      </c>
      <c r="B15" s="23" t="s">
        <v>549</v>
      </c>
      <c r="C15" s="23" t="s">
        <v>550</v>
      </c>
      <c r="D15" s="41">
        <v>1</v>
      </c>
      <c r="E15" s="42">
        <v>6.6666666666666666E-2</v>
      </c>
      <c r="F15" s="43">
        <v>1</v>
      </c>
      <c r="G15" s="42">
        <v>6.6666666666666666E-2</v>
      </c>
      <c r="H15" s="50">
        <v>0</v>
      </c>
      <c r="I15" s="51">
        <v>0</v>
      </c>
      <c r="J15" s="52">
        <v>0</v>
      </c>
      <c r="K15" s="53">
        <v>0</v>
      </c>
      <c r="L15" s="24">
        <v>0</v>
      </c>
      <c r="M15" s="24">
        <v>0</v>
      </c>
      <c r="N15" s="43">
        <v>1</v>
      </c>
      <c r="O15" s="52">
        <v>0</v>
      </c>
      <c r="P15" s="92" t="s">
        <v>19</v>
      </c>
      <c r="Q15" s="25" t="s">
        <v>21</v>
      </c>
      <c r="R15" s="23" t="s">
        <v>14</v>
      </c>
      <c r="S15" s="23" t="s">
        <v>38</v>
      </c>
      <c r="U15" t="s">
        <v>538</v>
      </c>
    </row>
    <row r="16" spans="1:21" x14ac:dyDescent="0.2">
      <c r="A16" s="27" t="s">
        <v>660</v>
      </c>
      <c r="B16" s="28" t="s">
        <v>549</v>
      </c>
      <c r="C16" s="28" t="s">
        <v>551</v>
      </c>
      <c r="D16" s="44">
        <v>1</v>
      </c>
      <c r="E16" s="45">
        <v>6.6666666666666666E-2</v>
      </c>
      <c r="F16" s="46">
        <v>1</v>
      </c>
      <c r="G16" s="45">
        <v>6.6666666666666666E-2</v>
      </c>
      <c r="H16" s="56">
        <v>0</v>
      </c>
      <c r="I16" s="57">
        <v>0</v>
      </c>
      <c r="J16" s="58">
        <v>0</v>
      </c>
      <c r="K16" s="59">
        <v>0</v>
      </c>
      <c r="L16" s="29">
        <v>0</v>
      </c>
      <c r="M16" s="29">
        <v>0</v>
      </c>
      <c r="N16" s="46">
        <v>1</v>
      </c>
      <c r="O16" s="58">
        <v>0</v>
      </c>
      <c r="P16" s="33" t="s">
        <v>19</v>
      </c>
      <c r="Q16" s="30" t="s">
        <v>21</v>
      </c>
      <c r="R16" s="28" t="s">
        <v>14</v>
      </c>
      <c r="S16" s="28" t="s">
        <v>38</v>
      </c>
      <c r="U16" t="s">
        <v>538</v>
      </c>
    </row>
    <row r="17" spans="1:21" x14ac:dyDescent="0.2">
      <c r="A17" s="27" t="s">
        <v>660</v>
      </c>
      <c r="B17" s="28" t="s">
        <v>561</v>
      </c>
      <c r="C17" s="28" t="s">
        <v>172</v>
      </c>
      <c r="D17" s="44">
        <v>1</v>
      </c>
      <c r="E17" s="45">
        <v>6.6666666666666666E-2</v>
      </c>
      <c r="F17" s="46">
        <v>1</v>
      </c>
      <c r="G17" s="45">
        <v>6.6666666666666666E-2</v>
      </c>
      <c r="H17" s="56">
        <v>0</v>
      </c>
      <c r="I17" s="57">
        <v>0</v>
      </c>
      <c r="J17" s="58">
        <v>0</v>
      </c>
      <c r="K17" s="59">
        <v>0</v>
      </c>
      <c r="L17" s="29">
        <v>0</v>
      </c>
      <c r="M17" s="29">
        <v>0</v>
      </c>
      <c r="N17" s="46">
        <v>1</v>
      </c>
      <c r="O17" s="58">
        <v>0</v>
      </c>
      <c r="P17" s="33" t="s">
        <v>19</v>
      </c>
      <c r="Q17" s="30" t="s">
        <v>21</v>
      </c>
      <c r="R17" s="28" t="s">
        <v>14</v>
      </c>
      <c r="S17" s="28" t="s">
        <v>38</v>
      </c>
      <c r="U17" t="s">
        <v>538</v>
      </c>
    </row>
    <row r="18" spans="1:21" x14ac:dyDescent="0.2">
      <c r="A18" s="27" t="s">
        <v>660</v>
      </c>
      <c r="B18" s="28" t="s">
        <v>561</v>
      </c>
      <c r="C18" s="28" t="s">
        <v>155</v>
      </c>
      <c r="D18" s="44">
        <v>1</v>
      </c>
      <c r="E18" s="45">
        <v>6.6666666666666666E-2</v>
      </c>
      <c r="F18" s="46">
        <v>1</v>
      </c>
      <c r="G18" s="45">
        <v>6.6666666666666666E-2</v>
      </c>
      <c r="H18" s="56">
        <v>0</v>
      </c>
      <c r="I18" s="57">
        <v>0</v>
      </c>
      <c r="J18" s="58">
        <v>0</v>
      </c>
      <c r="K18" s="59">
        <v>0</v>
      </c>
      <c r="L18" s="29">
        <v>0</v>
      </c>
      <c r="M18" s="29">
        <v>0</v>
      </c>
      <c r="N18" s="46">
        <v>1</v>
      </c>
      <c r="O18" s="58">
        <v>0</v>
      </c>
      <c r="P18" s="33" t="s">
        <v>312</v>
      </c>
      <c r="Q18" s="30" t="s">
        <v>21</v>
      </c>
      <c r="R18" s="28" t="s">
        <v>14</v>
      </c>
      <c r="S18" s="28" t="s">
        <v>38</v>
      </c>
      <c r="U18" t="s">
        <v>538</v>
      </c>
    </row>
    <row r="19" spans="1:21" x14ac:dyDescent="0.2">
      <c r="A19" s="27" t="s">
        <v>660</v>
      </c>
      <c r="B19" s="28" t="s">
        <v>561</v>
      </c>
      <c r="C19" s="28" t="s">
        <v>148</v>
      </c>
      <c r="D19" s="44">
        <v>1</v>
      </c>
      <c r="E19" s="45">
        <v>6.6666666666666666E-2</v>
      </c>
      <c r="F19" s="46">
        <v>1</v>
      </c>
      <c r="G19" s="45">
        <v>6.6666666666666666E-2</v>
      </c>
      <c r="H19" s="56">
        <v>0</v>
      </c>
      <c r="I19" s="57">
        <v>0</v>
      </c>
      <c r="J19" s="58">
        <v>0</v>
      </c>
      <c r="K19" s="59">
        <v>0</v>
      </c>
      <c r="L19" s="29">
        <v>0</v>
      </c>
      <c r="M19" s="29">
        <v>0</v>
      </c>
      <c r="N19" s="46">
        <v>1</v>
      </c>
      <c r="O19" s="58">
        <v>0</v>
      </c>
      <c r="P19" s="33" t="s">
        <v>118</v>
      </c>
      <c r="Q19" s="30" t="s">
        <v>359</v>
      </c>
      <c r="R19" s="28">
        <v>44</v>
      </c>
      <c r="S19" s="28" t="s">
        <v>38</v>
      </c>
      <c r="U19" t="s">
        <v>538</v>
      </c>
    </row>
    <row r="20" spans="1:21" x14ac:dyDescent="0.2">
      <c r="A20" s="27" t="s">
        <v>660</v>
      </c>
      <c r="B20" s="28" t="s">
        <v>561</v>
      </c>
      <c r="C20" s="28" t="s">
        <v>124</v>
      </c>
      <c r="D20" s="44">
        <v>1</v>
      </c>
      <c r="E20" s="45">
        <v>6.6666666666666666E-2</v>
      </c>
      <c r="F20" s="46">
        <v>1</v>
      </c>
      <c r="G20" s="45">
        <v>6.6666666666666666E-2</v>
      </c>
      <c r="H20" s="56">
        <v>0</v>
      </c>
      <c r="I20" s="57">
        <v>0</v>
      </c>
      <c r="J20" s="58">
        <v>0</v>
      </c>
      <c r="K20" s="59">
        <v>0</v>
      </c>
      <c r="L20" s="29">
        <v>0</v>
      </c>
      <c r="M20" s="29">
        <v>0</v>
      </c>
      <c r="N20" s="46">
        <v>1</v>
      </c>
      <c r="O20" s="58">
        <v>0</v>
      </c>
      <c r="P20" s="33" t="s">
        <v>305</v>
      </c>
      <c r="Q20" s="30" t="s">
        <v>361</v>
      </c>
      <c r="R20" s="28">
        <v>50</v>
      </c>
      <c r="S20" s="28" t="s">
        <v>38</v>
      </c>
      <c r="U20" t="s">
        <v>538</v>
      </c>
    </row>
    <row r="21" spans="1:21" x14ac:dyDescent="0.2">
      <c r="A21" s="27" t="s">
        <v>660</v>
      </c>
      <c r="B21" s="28" t="s">
        <v>575</v>
      </c>
      <c r="C21" s="28" t="s">
        <v>55</v>
      </c>
      <c r="D21" s="44">
        <v>1</v>
      </c>
      <c r="E21" s="45">
        <v>6.6666666666666666E-2</v>
      </c>
      <c r="F21" s="46">
        <v>1</v>
      </c>
      <c r="G21" s="45">
        <v>6.6666666666666666E-2</v>
      </c>
      <c r="H21" s="56">
        <v>0</v>
      </c>
      <c r="I21" s="57">
        <v>0</v>
      </c>
      <c r="J21" s="58">
        <v>0</v>
      </c>
      <c r="K21" s="59">
        <v>0</v>
      </c>
      <c r="L21" s="29">
        <v>0</v>
      </c>
      <c r="M21" s="29">
        <v>0</v>
      </c>
      <c r="N21" s="46">
        <v>1</v>
      </c>
      <c r="O21" s="58">
        <v>0</v>
      </c>
      <c r="P21" s="33" t="s">
        <v>118</v>
      </c>
      <c r="Q21" s="30" t="s">
        <v>359</v>
      </c>
      <c r="R21" s="28">
        <v>2</v>
      </c>
      <c r="S21" s="28" t="s">
        <v>38</v>
      </c>
      <c r="U21" t="s">
        <v>538</v>
      </c>
    </row>
    <row r="22" spans="1:21" x14ac:dyDescent="0.2">
      <c r="A22" s="27" t="s">
        <v>660</v>
      </c>
      <c r="B22" s="28" t="s">
        <v>586</v>
      </c>
      <c r="C22" s="28" t="s">
        <v>139</v>
      </c>
      <c r="D22" s="44">
        <v>1</v>
      </c>
      <c r="E22" s="45">
        <v>6.6666666666666666E-2</v>
      </c>
      <c r="F22" s="46">
        <v>1</v>
      </c>
      <c r="G22" s="45">
        <v>6.6666666666666666E-2</v>
      </c>
      <c r="H22" s="56">
        <v>0</v>
      </c>
      <c r="I22" s="57">
        <v>0</v>
      </c>
      <c r="J22" s="58">
        <v>0</v>
      </c>
      <c r="K22" s="59">
        <v>0</v>
      </c>
      <c r="L22" s="29">
        <v>0</v>
      </c>
      <c r="M22" s="29">
        <v>0</v>
      </c>
      <c r="N22" s="46">
        <v>1</v>
      </c>
      <c r="O22" s="58">
        <v>0</v>
      </c>
      <c r="P22" s="33" t="s">
        <v>372</v>
      </c>
      <c r="Q22" s="30" t="s">
        <v>361</v>
      </c>
      <c r="R22" s="28">
        <v>50</v>
      </c>
      <c r="S22" s="28" t="s">
        <v>38</v>
      </c>
      <c r="U22" t="s">
        <v>538</v>
      </c>
    </row>
    <row r="23" spans="1:21" x14ac:dyDescent="0.2">
      <c r="A23" s="27" t="s">
        <v>660</v>
      </c>
      <c r="B23" s="28" t="s">
        <v>589</v>
      </c>
      <c r="C23" s="28" t="s">
        <v>137</v>
      </c>
      <c r="D23" s="44">
        <v>1</v>
      </c>
      <c r="E23" s="45">
        <v>6.6666666666666666E-2</v>
      </c>
      <c r="F23" s="46">
        <v>1</v>
      </c>
      <c r="G23" s="45">
        <v>6.6666666666666666E-2</v>
      </c>
      <c r="H23" s="56">
        <v>0</v>
      </c>
      <c r="I23" s="57">
        <v>0</v>
      </c>
      <c r="J23" s="58">
        <v>0</v>
      </c>
      <c r="K23" s="59">
        <v>0</v>
      </c>
      <c r="L23" s="29">
        <v>0</v>
      </c>
      <c r="M23" s="29">
        <v>0</v>
      </c>
      <c r="N23" s="46">
        <v>1</v>
      </c>
      <c r="O23" s="58">
        <v>0</v>
      </c>
      <c r="P23" s="33" t="s">
        <v>425</v>
      </c>
      <c r="Q23" s="30" t="s">
        <v>361</v>
      </c>
      <c r="R23" s="28">
        <v>50</v>
      </c>
      <c r="S23" s="28" t="s">
        <v>38</v>
      </c>
      <c r="U23" t="s">
        <v>538</v>
      </c>
    </row>
    <row r="24" spans="1:21" x14ac:dyDescent="0.2">
      <c r="A24" s="27" t="s">
        <v>660</v>
      </c>
      <c r="B24" s="28" t="s">
        <v>604</v>
      </c>
      <c r="C24" s="28" t="s">
        <v>59</v>
      </c>
      <c r="D24" s="44">
        <v>1</v>
      </c>
      <c r="E24" s="45">
        <v>6.6666666666666666E-2</v>
      </c>
      <c r="F24" s="46">
        <v>1</v>
      </c>
      <c r="G24" s="45">
        <v>6.6666666666666666E-2</v>
      </c>
      <c r="H24" s="56">
        <v>0</v>
      </c>
      <c r="I24" s="57">
        <v>0</v>
      </c>
      <c r="J24" s="58">
        <v>0</v>
      </c>
      <c r="K24" s="59">
        <v>0</v>
      </c>
      <c r="L24" s="29">
        <v>0</v>
      </c>
      <c r="M24" s="29">
        <v>0</v>
      </c>
      <c r="N24" s="46">
        <v>1</v>
      </c>
      <c r="O24" s="58">
        <v>0</v>
      </c>
      <c r="P24" s="33" t="s">
        <v>493</v>
      </c>
      <c r="Q24" s="30" t="s">
        <v>361</v>
      </c>
      <c r="R24" s="28">
        <v>50</v>
      </c>
      <c r="S24" s="28" t="s">
        <v>38</v>
      </c>
      <c r="U24" t="s">
        <v>538</v>
      </c>
    </row>
    <row r="25" spans="1:21" x14ac:dyDescent="0.2">
      <c r="A25" s="27" t="s">
        <v>660</v>
      </c>
      <c r="B25" s="28" t="s">
        <v>605</v>
      </c>
      <c r="C25" s="28" t="s">
        <v>186</v>
      </c>
      <c r="D25" s="44">
        <v>1</v>
      </c>
      <c r="E25" s="45">
        <v>6.6666666666666666E-2</v>
      </c>
      <c r="F25" s="46">
        <v>1</v>
      </c>
      <c r="G25" s="45">
        <v>6.6666666666666666E-2</v>
      </c>
      <c r="H25" s="56">
        <v>0</v>
      </c>
      <c r="I25" s="57">
        <v>0</v>
      </c>
      <c r="J25" s="58">
        <v>0</v>
      </c>
      <c r="K25" s="59">
        <v>0</v>
      </c>
      <c r="L25" s="29">
        <v>0</v>
      </c>
      <c r="M25" s="29">
        <v>0</v>
      </c>
      <c r="N25" s="46">
        <v>1</v>
      </c>
      <c r="O25" s="58">
        <v>0</v>
      </c>
      <c r="P25" s="33" t="s">
        <v>115</v>
      </c>
      <c r="Q25" s="30" t="s">
        <v>384</v>
      </c>
      <c r="R25" s="28">
        <v>50</v>
      </c>
      <c r="S25" s="28" t="s">
        <v>38</v>
      </c>
      <c r="U25" t="s">
        <v>538</v>
      </c>
    </row>
    <row r="26" spans="1:21" x14ac:dyDescent="0.2">
      <c r="A26" s="27" t="s">
        <v>660</v>
      </c>
      <c r="B26" s="28" t="s">
        <v>626</v>
      </c>
      <c r="C26" s="28" t="s">
        <v>627</v>
      </c>
      <c r="D26" s="44">
        <v>1</v>
      </c>
      <c r="E26" s="45">
        <v>6.6666666666666666E-2</v>
      </c>
      <c r="F26" s="46">
        <v>1</v>
      </c>
      <c r="G26" s="45">
        <v>6.6666666666666666E-2</v>
      </c>
      <c r="H26" s="56">
        <v>0</v>
      </c>
      <c r="I26" s="57">
        <v>0</v>
      </c>
      <c r="J26" s="58">
        <v>0</v>
      </c>
      <c r="K26" s="59">
        <v>0</v>
      </c>
      <c r="L26" s="29">
        <v>0</v>
      </c>
      <c r="M26" s="29">
        <v>0</v>
      </c>
      <c r="N26" s="46">
        <v>1</v>
      </c>
      <c r="O26" s="58">
        <v>0</v>
      </c>
      <c r="P26" s="33" t="s">
        <v>253</v>
      </c>
      <c r="Q26" s="30" t="s">
        <v>384</v>
      </c>
      <c r="R26" s="28">
        <v>50</v>
      </c>
      <c r="S26" s="28" t="s">
        <v>38</v>
      </c>
      <c r="U26" t="s">
        <v>538</v>
      </c>
    </row>
    <row r="27" spans="1:21" x14ac:dyDescent="0.2">
      <c r="A27" s="27" t="s">
        <v>660</v>
      </c>
      <c r="B27" s="28" t="s">
        <v>629</v>
      </c>
      <c r="C27" s="28" t="s">
        <v>188</v>
      </c>
      <c r="D27" s="44">
        <v>1</v>
      </c>
      <c r="E27" s="45">
        <v>6.6666666666666666E-2</v>
      </c>
      <c r="F27" s="46">
        <v>1</v>
      </c>
      <c r="G27" s="45">
        <v>6.6666666666666666E-2</v>
      </c>
      <c r="H27" s="56">
        <v>0</v>
      </c>
      <c r="I27" s="57">
        <v>0</v>
      </c>
      <c r="J27" s="58">
        <v>0</v>
      </c>
      <c r="K27" s="59">
        <v>0</v>
      </c>
      <c r="L27" s="29">
        <v>0</v>
      </c>
      <c r="M27" s="29">
        <v>0</v>
      </c>
      <c r="N27" s="46">
        <v>1</v>
      </c>
      <c r="O27" s="58">
        <v>0</v>
      </c>
      <c r="P27" s="33" t="s">
        <v>253</v>
      </c>
      <c r="Q27" s="30" t="s">
        <v>384</v>
      </c>
      <c r="R27" s="28">
        <v>600</v>
      </c>
      <c r="S27" s="28" t="s">
        <v>38</v>
      </c>
      <c r="U27" t="s">
        <v>538</v>
      </c>
    </row>
    <row r="28" spans="1:21" x14ac:dyDescent="0.2">
      <c r="A28" s="27" t="s">
        <v>660</v>
      </c>
      <c r="B28" s="28" t="s">
        <v>629</v>
      </c>
      <c r="C28" s="28" t="s">
        <v>177</v>
      </c>
      <c r="D28" s="44">
        <v>1</v>
      </c>
      <c r="E28" s="45">
        <v>6.6666666666666666E-2</v>
      </c>
      <c r="F28" s="46">
        <v>1</v>
      </c>
      <c r="G28" s="45">
        <v>6.6666666666666666E-2</v>
      </c>
      <c r="H28" s="56">
        <v>0</v>
      </c>
      <c r="I28" s="57">
        <v>0</v>
      </c>
      <c r="J28" s="58">
        <v>0</v>
      </c>
      <c r="K28" s="59">
        <v>0</v>
      </c>
      <c r="L28" s="29">
        <v>0</v>
      </c>
      <c r="M28" s="29">
        <v>0</v>
      </c>
      <c r="N28" s="46">
        <v>1</v>
      </c>
      <c r="O28" s="58">
        <v>0</v>
      </c>
      <c r="P28" s="33" t="s">
        <v>349</v>
      </c>
      <c r="Q28" s="30" t="s">
        <v>359</v>
      </c>
      <c r="R28" s="28">
        <v>40</v>
      </c>
      <c r="S28" s="28" t="s">
        <v>38</v>
      </c>
      <c r="U28" t="s">
        <v>538</v>
      </c>
    </row>
    <row r="29" spans="1:21" x14ac:dyDescent="0.2">
      <c r="A29" s="34" t="s">
        <v>660</v>
      </c>
      <c r="B29" s="35" t="s">
        <v>629</v>
      </c>
      <c r="C29" s="28" t="s">
        <v>167</v>
      </c>
      <c r="D29" s="44">
        <v>1</v>
      </c>
      <c r="E29" s="45">
        <v>6.6666666666666666E-2</v>
      </c>
      <c r="F29" s="46">
        <v>1</v>
      </c>
      <c r="G29" s="45">
        <v>6.6666666666666666E-2</v>
      </c>
      <c r="H29" s="56">
        <v>0</v>
      </c>
      <c r="I29" s="57">
        <v>0</v>
      </c>
      <c r="J29" s="58">
        <v>0</v>
      </c>
      <c r="K29" s="59">
        <v>0</v>
      </c>
      <c r="L29" s="29">
        <v>0</v>
      </c>
      <c r="M29" s="29">
        <v>0</v>
      </c>
      <c r="N29" s="46">
        <v>1</v>
      </c>
      <c r="O29" s="58">
        <v>0</v>
      </c>
      <c r="P29" s="93" t="s">
        <v>349</v>
      </c>
      <c r="Q29" s="37" t="s">
        <v>359</v>
      </c>
      <c r="R29" s="35">
        <v>40</v>
      </c>
      <c r="S29" s="35" t="s">
        <v>38</v>
      </c>
      <c r="U29" t="s">
        <v>538</v>
      </c>
    </row>
    <row r="30" spans="1:21" x14ac:dyDescent="0.2">
      <c r="B30" s="1"/>
      <c r="C30" s="39" t="s">
        <v>648</v>
      </c>
      <c r="D30" s="47">
        <v>15</v>
      </c>
      <c r="E30" s="48">
        <v>0.99999999999999989</v>
      </c>
      <c r="F30" s="49">
        <v>15</v>
      </c>
      <c r="G30" s="48">
        <v>0.99999999999999989</v>
      </c>
      <c r="H30" s="60">
        <v>0</v>
      </c>
      <c r="I30" s="61">
        <v>0</v>
      </c>
      <c r="J30" s="62">
        <v>0</v>
      </c>
      <c r="K30" s="63">
        <v>0</v>
      </c>
      <c r="L30" s="40">
        <v>0</v>
      </c>
      <c r="M30" s="40">
        <v>0</v>
      </c>
      <c r="N30" s="49">
        <v>1</v>
      </c>
      <c r="O30" s="62">
        <v>0</v>
      </c>
      <c r="P30" s="14"/>
      <c r="Q30" s="2"/>
      <c r="R30" s="1"/>
      <c r="S30" s="1"/>
    </row>
    <row r="31" spans="1:21" x14ac:dyDescent="0.2">
      <c r="B31" s="1"/>
      <c r="C31" s="8"/>
      <c r="D31" s="4"/>
      <c r="E31" s="11"/>
      <c r="F31" s="16"/>
      <c r="G31" s="11"/>
      <c r="H31" s="4"/>
      <c r="I31" s="11"/>
      <c r="J31" s="16"/>
      <c r="L31" s="13"/>
      <c r="M31" s="13"/>
      <c r="N31" s="16"/>
      <c r="O31" s="16"/>
      <c r="P31" s="14"/>
      <c r="Q31" s="2"/>
      <c r="R31" s="1"/>
      <c r="S31" s="1"/>
    </row>
    <row r="32" spans="1:21" x14ac:dyDescent="0.2">
      <c r="B32" s="1"/>
      <c r="C32" s="8"/>
      <c r="D32" s="4"/>
      <c r="E32" s="11"/>
      <c r="F32" s="16"/>
      <c r="G32" s="11"/>
      <c r="H32" s="4"/>
      <c r="I32" s="11"/>
      <c r="J32" s="16"/>
      <c r="L32" s="13"/>
      <c r="M32" s="13"/>
      <c r="N32" s="16"/>
      <c r="O32" s="16"/>
      <c r="P32" s="14"/>
      <c r="Q32" s="2"/>
      <c r="R32" s="1"/>
      <c r="S32" s="1"/>
    </row>
    <row r="33" spans="1:21" x14ac:dyDescent="0.2">
      <c r="B33" s="1"/>
      <c r="C33" s="8"/>
      <c r="D33" s="4"/>
      <c r="E33" s="11"/>
      <c r="F33" s="16"/>
      <c r="G33" s="11"/>
      <c r="H33" s="4"/>
      <c r="I33" s="11"/>
      <c r="J33" s="16"/>
      <c r="L33" s="13"/>
      <c r="M33" s="13"/>
      <c r="N33" s="16"/>
      <c r="O33" s="16"/>
      <c r="P33" s="14"/>
      <c r="Q33" s="2"/>
      <c r="R33" s="1"/>
      <c r="S33" s="1"/>
    </row>
    <row r="34" spans="1:21" ht="12.75" customHeight="1" x14ac:dyDescent="0.2">
      <c r="A34" s="99" t="s">
        <v>2</v>
      </c>
      <c r="B34" s="99" t="s">
        <v>3</v>
      </c>
      <c r="C34" s="99" t="s">
        <v>4</v>
      </c>
      <c r="D34" s="117" t="s">
        <v>7</v>
      </c>
      <c r="E34" s="115" t="s">
        <v>630</v>
      </c>
      <c r="F34" s="101" t="s">
        <v>631</v>
      </c>
      <c r="G34" s="115" t="s">
        <v>632</v>
      </c>
      <c r="H34" s="111" t="s">
        <v>8</v>
      </c>
      <c r="I34" s="113" t="s">
        <v>635</v>
      </c>
      <c r="J34" s="103" t="s">
        <v>636</v>
      </c>
      <c r="K34" s="109" t="s">
        <v>637</v>
      </c>
      <c r="L34" s="105" t="s">
        <v>640</v>
      </c>
      <c r="M34" s="107" t="s">
        <v>641</v>
      </c>
      <c r="N34" s="101" t="s">
        <v>645</v>
      </c>
      <c r="O34" s="103" t="s">
        <v>646</v>
      </c>
      <c r="P34" s="105" t="s">
        <v>19</v>
      </c>
      <c r="Q34" s="99" t="s">
        <v>21</v>
      </c>
      <c r="R34" s="99" t="s">
        <v>14</v>
      </c>
      <c r="S34" s="99" t="s">
        <v>15</v>
      </c>
    </row>
    <row r="35" spans="1:21" x14ac:dyDescent="0.2">
      <c r="A35" s="100"/>
      <c r="B35" s="100"/>
      <c r="C35" s="100"/>
      <c r="D35" s="118"/>
      <c r="E35" s="116"/>
      <c r="F35" s="102"/>
      <c r="G35" s="116"/>
      <c r="H35" s="112"/>
      <c r="I35" s="114"/>
      <c r="J35" s="104"/>
      <c r="K35" s="110"/>
      <c r="L35" s="106"/>
      <c r="M35" s="108"/>
      <c r="N35" s="102"/>
      <c r="O35" s="104"/>
      <c r="P35" s="106"/>
      <c r="Q35" s="100"/>
      <c r="R35" s="100"/>
      <c r="S35" s="100"/>
    </row>
    <row r="36" spans="1:21" x14ac:dyDescent="0.2">
      <c r="A36" s="22" t="s">
        <v>657</v>
      </c>
      <c r="B36" s="23" t="s">
        <v>561</v>
      </c>
      <c r="C36" s="23" t="s">
        <v>466</v>
      </c>
      <c r="D36" s="41">
        <v>1</v>
      </c>
      <c r="E36" s="42">
        <v>7.6923076923076927E-2</v>
      </c>
      <c r="F36" s="43">
        <v>1</v>
      </c>
      <c r="G36" s="42">
        <v>7.6923076923076927E-2</v>
      </c>
      <c r="H36" s="50">
        <v>1</v>
      </c>
      <c r="I36" s="51">
        <v>6.6666666666666666E-2</v>
      </c>
      <c r="J36" s="52">
        <v>1</v>
      </c>
      <c r="K36" s="53">
        <v>6.6666666666666666E-2</v>
      </c>
      <c r="L36" s="24">
        <v>0</v>
      </c>
      <c r="M36" s="24">
        <v>0</v>
      </c>
      <c r="N36" s="43">
        <v>1</v>
      </c>
      <c r="O36" s="52">
        <v>1</v>
      </c>
      <c r="P36" s="92" t="s">
        <v>19</v>
      </c>
      <c r="Q36" s="25" t="s">
        <v>21</v>
      </c>
      <c r="R36" s="23" t="s">
        <v>14</v>
      </c>
      <c r="S36" s="23" t="s">
        <v>29</v>
      </c>
      <c r="U36" t="s">
        <v>538</v>
      </c>
    </row>
    <row r="37" spans="1:21" x14ac:dyDescent="0.2">
      <c r="A37" s="27" t="s">
        <v>657</v>
      </c>
      <c r="B37" s="28" t="s">
        <v>561</v>
      </c>
      <c r="C37" s="28" t="s">
        <v>313</v>
      </c>
      <c r="D37" s="44">
        <v>1</v>
      </c>
      <c r="E37" s="45">
        <v>7.6923076923076927E-2</v>
      </c>
      <c r="F37" s="46">
        <v>1</v>
      </c>
      <c r="G37" s="45">
        <v>7.6923076923076927E-2</v>
      </c>
      <c r="H37" s="56">
        <v>1</v>
      </c>
      <c r="I37" s="57">
        <v>6.6666666666666666E-2</v>
      </c>
      <c r="J37" s="58">
        <v>1</v>
      </c>
      <c r="K37" s="59">
        <v>6.6666666666666666E-2</v>
      </c>
      <c r="L37" s="29">
        <v>0</v>
      </c>
      <c r="M37" s="29">
        <v>0</v>
      </c>
      <c r="N37" s="46">
        <v>1</v>
      </c>
      <c r="O37" s="58">
        <v>1</v>
      </c>
      <c r="P37" s="29" t="s">
        <v>312</v>
      </c>
      <c r="Q37" s="30" t="s">
        <v>21</v>
      </c>
      <c r="R37" s="28" t="s">
        <v>14</v>
      </c>
      <c r="S37" s="28" t="s">
        <v>29</v>
      </c>
      <c r="U37" t="s">
        <v>538</v>
      </c>
    </row>
    <row r="38" spans="1:21" x14ac:dyDescent="0.2">
      <c r="A38" s="27" t="s">
        <v>657</v>
      </c>
      <c r="B38" s="28" t="s">
        <v>561</v>
      </c>
      <c r="C38" s="28" t="s">
        <v>120</v>
      </c>
      <c r="D38" s="44">
        <v>0</v>
      </c>
      <c r="E38" s="45">
        <v>0</v>
      </c>
      <c r="F38" s="46">
        <v>0</v>
      </c>
      <c r="G38" s="45">
        <v>0</v>
      </c>
      <c r="H38" s="56">
        <v>1</v>
      </c>
      <c r="I38" s="57">
        <v>6.6666666666666666E-2</v>
      </c>
      <c r="J38" s="58">
        <v>1</v>
      </c>
      <c r="K38" s="59">
        <v>6.6666666666666666E-2</v>
      </c>
      <c r="L38" s="29">
        <v>0</v>
      </c>
      <c r="M38" s="29">
        <v>0</v>
      </c>
      <c r="N38" s="46">
        <v>0</v>
      </c>
      <c r="O38" s="58">
        <v>1</v>
      </c>
      <c r="P38" s="33" t="s">
        <v>312</v>
      </c>
      <c r="Q38" s="30" t="s">
        <v>359</v>
      </c>
      <c r="R38" s="28">
        <v>44</v>
      </c>
      <c r="S38" s="28" t="s">
        <v>38</v>
      </c>
      <c r="U38" t="s">
        <v>538</v>
      </c>
    </row>
    <row r="39" spans="1:21" x14ac:dyDescent="0.2">
      <c r="A39" s="27" t="s">
        <v>657</v>
      </c>
      <c r="B39" s="28" t="s">
        <v>561</v>
      </c>
      <c r="C39" s="28" t="s">
        <v>441</v>
      </c>
      <c r="D39" s="44">
        <v>1</v>
      </c>
      <c r="E39" s="45">
        <v>7.6923076923076927E-2</v>
      </c>
      <c r="F39" s="46">
        <v>1</v>
      </c>
      <c r="G39" s="45">
        <v>7.6923076923076927E-2</v>
      </c>
      <c r="H39" s="56">
        <v>1</v>
      </c>
      <c r="I39" s="57">
        <v>6.6666666666666666E-2</v>
      </c>
      <c r="J39" s="58">
        <v>1</v>
      </c>
      <c r="K39" s="59">
        <v>6.6666666666666666E-2</v>
      </c>
      <c r="L39" s="29">
        <v>0</v>
      </c>
      <c r="M39" s="29">
        <v>0</v>
      </c>
      <c r="N39" s="46">
        <v>1</v>
      </c>
      <c r="O39" s="58">
        <v>1</v>
      </c>
      <c r="P39" s="29" t="s">
        <v>364</v>
      </c>
      <c r="Q39" s="30" t="s">
        <v>359</v>
      </c>
      <c r="R39" s="28">
        <v>44</v>
      </c>
      <c r="S39" s="28" t="s">
        <v>29</v>
      </c>
      <c r="U39" t="s">
        <v>538</v>
      </c>
    </row>
    <row r="40" spans="1:21" x14ac:dyDescent="0.2">
      <c r="A40" s="27" t="s">
        <v>657</v>
      </c>
      <c r="B40" s="28" t="s">
        <v>561</v>
      </c>
      <c r="C40" s="28" t="s">
        <v>119</v>
      </c>
      <c r="D40" s="44">
        <v>0</v>
      </c>
      <c r="E40" s="45">
        <v>0</v>
      </c>
      <c r="F40" s="46">
        <v>0</v>
      </c>
      <c r="G40" s="45">
        <v>0</v>
      </c>
      <c r="H40" s="56">
        <v>1</v>
      </c>
      <c r="I40" s="57">
        <v>6.6666666666666666E-2</v>
      </c>
      <c r="J40" s="58">
        <v>1</v>
      </c>
      <c r="K40" s="59">
        <v>6.6666666666666666E-2</v>
      </c>
      <c r="L40" s="29">
        <v>0</v>
      </c>
      <c r="M40" s="29">
        <v>0</v>
      </c>
      <c r="N40" s="46">
        <v>0</v>
      </c>
      <c r="O40" s="58">
        <v>1</v>
      </c>
      <c r="P40" s="33" t="s">
        <v>364</v>
      </c>
      <c r="Q40" s="30" t="s">
        <v>359</v>
      </c>
      <c r="R40" s="28">
        <v>44</v>
      </c>
      <c r="S40" s="28" t="s">
        <v>38</v>
      </c>
      <c r="U40" t="s">
        <v>538</v>
      </c>
    </row>
    <row r="41" spans="1:21" x14ac:dyDescent="0.2">
      <c r="A41" s="27" t="s">
        <v>657</v>
      </c>
      <c r="B41" s="28" t="s">
        <v>561</v>
      </c>
      <c r="C41" s="28" t="s">
        <v>467</v>
      </c>
      <c r="D41" s="44">
        <v>1</v>
      </c>
      <c r="E41" s="45">
        <v>7.6923076923076927E-2</v>
      </c>
      <c r="F41" s="46">
        <v>1</v>
      </c>
      <c r="G41" s="45">
        <v>7.6923076923076927E-2</v>
      </c>
      <c r="H41" s="56">
        <v>1</v>
      </c>
      <c r="I41" s="57">
        <v>6.6666666666666666E-2</v>
      </c>
      <c r="J41" s="58">
        <v>1</v>
      </c>
      <c r="K41" s="59">
        <v>6.6666666666666666E-2</v>
      </c>
      <c r="L41" s="29">
        <v>0</v>
      </c>
      <c r="M41" s="29">
        <v>0</v>
      </c>
      <c r="N41" s="46">
        <v>1</v>
      </c>
      <c r="O41" s="58">
        <v>1</v>
      </c>
      <c r="P41" s="29" t="s">
        <v>305</v>
      </c>
      <c r="Q41" s="30" t="s">
        <v>359</v>
      </c>
      <c r="R41" s="28">
        <v>44</v>
      </c>
      <c r="S41" s="28" t="s">
        <v>29</v>
      </c>
      <c r="U41" t="s">
        <v>538</v>
      </c>
    </row>
    <row r="42" spans="1:21" x14ac:dyDescent="0.2">
      <c r="A42" s="27" t="s">
        <v>657</v>
      </c>
      <c r="B42" s="28" t="s">
        <v>583</v>
      </c>
      <c r="C42" s="28" t="s">
        <v>200</v>
      </c>
      <c r="D42" s="44">
        <v>0</v>
      </c>
      <c r="E42" s="45">
        <v>0</v>
      </c>
      <c r="F42" s="46">
        <v>0</v>
      </c>
      <c r="G42" s="45">
        <v>0</v>
      </c>
      <c r="H42" s="56">
        <v>1</v>
      </c>
      <c r="I42" s="57">
        <v>6.6666666666666666E-2</v>
      </c>
      <c r="J42" s="58">
        <v>1</v>
      </c>
      <c r="K42" s="59">
        <v>6.6666666666666666E-2</v>
      </c>
      <c r="L42" s="29">
        <v>0</v>
      </c>
      <c r="M42" s="29">
        <v>0</v>
      </c>
      <c r="N42" s="46">
        <v>0</v>
      </c>
      <c r="O42" s="58">
        <v>1</v>
      </c>
      <c r="P42" s="33" t="s">
        <v>388</v>
      </c>
      <c r="Q42" s="30" t="s">
        <v>359</v>
      </c>
      <c r="R42" s="28">
        <v>2</v>
      </c>
      <c r="S42" s="28" t="s">
        <v>38</v>
      </c>
      <c r="U42" t="s">
        <v>538</v>
      </c>
    </row>
    <row r="43" spans="1:21" x14ac:dyDescent="0.2">
      <c r="A43" s="27" t="s">
        <v>657</v>
      </c>
      <c r="B43" s="28" t="s">
        <v>605</v>
      </c>
      <c r="C43" s="28" t="s">
        <v>468</v>
      </c>
      <c r="D43" s="44">
        <v>0</v>
      </c>
      <c r="E43" s="45">
        <v>0</v>
      </c>
      <c r="F43" s="46">
        <v>0</v>
      </c>
      <c r="G43" s="45">
        <v>0</v>
      </c>
      <c r="H43" s="56">
        <v>1</v>
      </c>
      <c r="I43" s="57">
        <v>6.6666666666666666E-2</v>
      </c>
      <c r="J43" s="58">
        <v>1</v>
      </c>
      <c r="K43" s="59">
        <v>6.6666666666666666E-2</v>
      </c>
      <c r="L43" s="29">
        <v>0</v>
      </c>
      <c r="M43" s="29">
        <v>0</v>
      </c>
      <c r="N43" s="46">
        <v>0</v>
      </c>
      <c r="O43" s="58">
        <v>1</v>
      </c>
      <c r="P43" s="33" t="s">
        <v>493</v>
      </c>
      <c r="Q43" s="30" t="s">
        <v>361</v>
      </c>
      <c r="R43" s="28">
        <v>50</v>
      </c>
      <c r="S43" s="28" t="s">
        <v>29</v>
      </c>
      <c r="U43" t="s">
        <v>538</v>
      </c>
    </row>
    <row r="44" spans="1:21" x14ac:dyDescent="0.2">
      <c r="A44" s="27" t="s">
        <v>657</v>
      </c>
      <c r="B44" s="28" t="s">
        <v>605</v>
      </c>
      <c r="C44" s="28" t="s">
        <v>399</v>
      </c>
      <c r="D44" s="44">
        <v>1</v>
      </c>
      <c r="E44" s="45">
        <v>7.6923076923076927E-2</v>
      </c>
      <c r="F44" s="46">
        <v>1</v>
      </c>
      <c r="G44" s="45">
        <v>7.6923076923076927E-2</v>
      </c>
      <c r="H44" s="56">
        <v>1</v>
      </c>
      <c r="I44" s="57">
        <v>6.6666666666666666E-2</v>
      </c>
      <c r="J44" s="58">
        <v>1</v>
      </c>
      <c r="K44" s="59">
        <v>6.6666666666666666E-2</v>
      </c>
      <c r="L44" s="29">
        <v>0</v>
      </c>
      <c r="M44" s="29">
        <v>0</v>
      </c>
      <c r="N44" s="46">
        <v>1</v>
      </c>
      <c r="O44" s="58">
        <v>1</v>
      </c>
      <c r="P44" s="29" t="s">
        <v>288</v>
      </c>
      <c r="Q44" s="30" t="s">
        <v>361</v>
      </c>
      <c r="R44" s="28">
        <v>50</v>
      </c>
      <c r="S44" s="28" t="s">
        <v>38</v>
      </c>
      <c r="U44" t="s">
        <v>538</v>
      </c>
    </row>
    <row r="45" spans="1:21" x14ac:dyDescent="0.2">
      <c r="A45" s="27" t="s">
        <v>657</v>
      </c>
      <c r="B45" s="28" t="s">
        <v>605</v>
      </c>
      <c r="C45" s="28" t="s">
        <v>479</v>
      </c>
      <c r="D45" s="44">
        <v>1</v>
      </c>
      <c r="E45" s="45">
        <v>7.6923076923076927E-2</v>
      </c>
      <c r="F45" s="46">
        <v>1</v>
      </c>
      <c r="G45" s="45">
        <v>7.6923076923076927E-2</v>
      </c>
      <c r="H45" s="56">
        <v>1</v>
      </c>
      <c r="I45" s="57">
        <v>6.6666666666666666E-2</v>
      </c>
      <c r="J45" s="58">
        <v>1</v>
      </c>
      <c r="K45" s="59">
        <v>6.6666666666666666E-2</v>
      </c>
      <c r="L45" s="29">
        <v>0</v>
      </c>
      <c r="M45" s="29">
        <v>0</v>
      </c>
      <c r="N45" s="46">
        <v>1</v>
      </c>
      <c r="O45" s="58">
        <v>1</v>
      </c>
      <c r="P45" s="29" t="s">
        <v>375</v>
      </c>
      <c r="Q45" s="30" t="s">
        <v>384</v>
      </c>
      <c r="R45" s="28">
        <v>50</v>
      </c>
      <c r="S45" s="28" t="s">
        <v>38</v>
      </c>
      <c r="U45" t="s">
        <v>538</v>
      </c>
    </row>
    <row r="46" spans="1:21" x14ac:dyDescent="0.2">
      <c r="A46" s="27" t="s">
        <v>657</v>
      </c>
      <c r="B46" s="28" t="s">
        <v>605</v>
      </c>
      <c r="C46" s="28" t="s">
        <v>199</v>
      </c>
      <c r="D46" s="44">
        <v>0</v>
      </c>
      <c r="E46" s="45">
        <v>0</v>
      </c>
      <c r="F46" s="46">
        <v>0</v>
      </c>
      <c r="G46" s="45">
        <v>0</v>
      </c>
      <c r="H46" s="56">
        <v>1</v>
      </c>
      <c r="I46" s="57">
        <v>6.6666666666666666E-2</v>
      </c>
      <c r="J46" s="58">
        <v>1</v>
      </c>
      <c r="K46" s="59">
        <v>6.6666666666666666E-2</v>
      </c>
      <c r="L46" s="29">
        <v>0</v>
      </c>
      <c r="M46" s="29">
        <v>0</v>
      </c>
      <c r="N46" s="46">
        <v>0</v>
      </c>
      <c r="O46" s="58">
        <v>1</v>
      </c>
      <c r="P46" s="33" t="s">
        <v>375</v>
      </c>
      <c r="Q46" s="30" t="s">
        <v>384</v>
      </c>
      <c r="R46" s="28">
        <v>50</v>
      </c>
      <c r="S46" s="28" t="s">
        <v>38</v>
      </c>
      <c r="U46" t="s">
        <v>538</v>
      </c>
    </row>
    <row r="47" spans="1:21" x14ac:dyDescent="0.2">
      <c r="A47" s="27" t="s">
        <v>657</v>
      </c>
      <c r="B47" s="28" t="s">
        <v>625</v>
      </c>
      <c r="C47" s="28" t="s">
        <v>247</v>
      </c>
      <c r="D47" s="44">
        <v>1</v>
      </c>
      <c r="E47" s="45">
        <v>7.6923076923076927E-2</v>
      </c>
      <c r="F47" s="46">
        <v>1</v>
      </c>
      <c r="G47" s="45">
        <v>7.6923076923076927E-2</v>
      </c>
      <c r="H47" s="56">
        <v>1</v>
      </c>
      <c r="I47" s="57">
        <v>6.6666666666666666E-2</v>
      </c>
      <c r="J47" s="58">
        <v>1</v>
      </c>
      <c r="K47" s="59">
        <v>6.6666666666666666E-2</v>
      </c>
      <c r="L47" s="29">
        <v>0</v>
      </c>
      <c r="M47" s="29">
        <v>0</v>
      </c>
      <c r="N47" s="46">
        <v>1</v>
      </c>
      <c r="O47" s="58">
        <v>1</v>
      </c>
      <c r="P47" s="33" t="s">
        <v>253</v>
      </c>
      <c r="Q47" s="30" t="s">
        <v>384</v>
      </c>
      <c r="R47" s="28">
        <v>50</v>
      </c>
      <c r="S47" s="28" t="s">
        <v>38</v>
      </c>
      <c r="U47" t="s">
        <v>538</v>
      </c>
    </row>
    <row r="48" spans="1:21" x14ac:dyDescent="0.2">
      <c r="A48" s="27" t="s">
        <v>657</v>
      </c>
      <c r="B48" s="28" t="s">
        <v>629</v>
      </c>
      <c r="C48" s="28" t="s">
        <v>353</v>
      </c>
      <c r="D48" s="44">
        <v>1</v>
      </c>
      <c r="E48" s="45">
        <v>7.6923076923076927E-2</v>
      </c>
      <c r="F48" s="46">
        <v>1</v>
      </c>
      <c r="G48" s="45">
        <v>7.6923076923076927E-2</v>
      </c>
      <c r="H48" s="56">
        <v>1</v>
      </c>
      <c r="I48" s="57">
        <v>6.6666666666666666E-2</v>
      </c>
      <c r="J48" s="58">
        <v>1</v>
      </c>
      <c r="K48" s="59">
        <v>6.6666666666666666E-2</v>
      </c>
      <c r="L48" s="29">
        <v>0</v>
      </c>
      <c r="M48" s="29">
        <v>0</v>
      </c>
      <c r="N48" s="46">
        <v>1</v>
      </c>
      <c r="O48" s="58">
        <v>1</v>
      </c>
      <c r="P48" s="29" t="s">
        <v>349</v>
      </c>
      <c r="Q48" s="30" t="s">
        <v>384</v>
      </c>
      <c r="R48" s="28">
        <v>600</v>
      </c>
      <c r="S48" s="28" t="s">
        <v>274</v>
      </c>
      <c r="U48" t="s">
        <v>538</v>
      </c>
    </row>
    <row r="49" spans="1:21" x14ac:dyDescent="0.2">
      <c r="A49" s="27" t="s">
        <v>657</v>
      </c>
      <c r="B49" s="28" t="s">
        <v>629</v>
      </c>
      <c r="C49" s="28" t="s">
        <v>480</v>
      </c>
      <c r="D49" s="44">
        <v>1</v>
      </c>
      <c r="E49" s="45">
        <v>7.6923076923076927E-2</v>
      </c>
      <c r="F49" s="46">
        <v>1</v>
      </c>
      <c r="G49" s="45">
        <v>7.6923076923076927E-2</v>
      </c>
      <c r="H49" s="56">
        <v>1</v>
      </c>
      <c r="I49" s="57">
        <v>6.6666666666666666E-2</v>
      </c>
      <c r="J49" s="58">
        <v>1</v>
      </c>
      <c r="K49" s="59">
        <v>6.6666666666666666E-2</v>
      </c>
      <c r="L49" s="29">
        <v>0</v>
      </c>
      <c r="M49" s="29">
        <v>0</v>
      </c>
      <c r="N49" s="46">
        <v>1</v>
      </c>
      <c r="O49" s="58">
        <v>1</v>
      </c>
      <c r="P49" s="33" t="s">
        <v>349</v>
      </c>
      <c r="Q49" s="30" t="s">
        <v>359</v>
      </c>
      <c r="R49" s="28">
        <v>40</v>
      </c>
      <c r="S49" s="28" t="s">
        <v>29</v>
      </c>
      <c r="U49" t="s">
        <v>538</v>
      </c>
    </row>
    <row r="50" spans="1:21" x14ac:dyDescent="0.2">
      <c r="A50" s="27" t="s">
        <v>657</v>
      </c>
      <c r="B50" s="28" t="s">
        <v>629</v>
      </c>
      <c r="C50" s="28" t="s">
        <v>408</v>
      </c>
      <c r="D50" s="44">
        <v>1</v>
      </c>
      <c r="E50" s="45">
        <v>7.6923076923076927E-2</v>
      </c>
      <c r="F50" s="46">
        <v>1</v>
      </c>
      <c r="G50" s="45">
        <v>7.6923076923076927E-2</v>
      </c>
      <c r="H50" s="56">
        <v>1</v>
      </c>
      <c r="I50" s="57">
        <v>6.6666666666666666E-2</v>
      </c>
      <c r="J50" s="58">
        <v>1</v>
      </c>
      <c r="K50" s="59">
        <v>6.6666666666666666E-2</v>
      </c>
      <c r="L50" s="29">
        <v>0</v>
      </c>
      <c r="M50" s="29">
        <v>0</v>
      </c>
      <c r="N50" s="46">
        <v>1</v>
      </c>
      <c r="O50" s="58">
        <v>1</v>
      </c>
      <c r="P50" s="33" t="s">
        <v>349</v>
      </c>
      <c r="Q50" s="30" t="s">
        <v>359</v>
      </c>
      <c r="R50" s="28">
        <v>40</v>
      </c>
      <c r="S50" s="28" t="s">
        <v>29</v>
      </c>
      <c r="U50" t="s">
        <v>538</v>
      </c>
    </row>
    <row r="51" spans="1:21" x14ac:dyDescent="0.2">
      <c r="A51" s="27" t="s">
        <v>657</v>
      </c>
      <c r="B51" s="28" t="s">
        <v>545</v>
      </c>
      <c r="C51" s="28" t="s">
        <v>546</v>
      </c>
      <c r="D51" s="44">
        <v>1</v>
      </c>
      <c r="E51" s="45">
        <v>7.6923076923076927E-2</v>
      </c>
      <c r="F51" s="46">
        <v>1</v>
      </c>
      <c r="G51" s="45">
        <v>7.6923076923076927E-2</v>
      </c>
      <c r="H51" s="56">
        <v>0</v>
      </c>
      <c r="I51" s="57">
        <v>0</v>
      </c>
      <c r="J51" s="58">
        <v>0</v>
      </c>
      <c r="K51" s="59">
        <v>0</v>
      </c>
      <c r="L51" s="29">
        <v>0</v>
      </c>
      <c r="M51" s="29">
        <v>0</v>
      </c>
      <c r="N51" s="46">
        <v>1</v>
      </c>
      <c r="O51" s="58">
        <v>0</v>
      </c>
      <c r="P51" s="33" t="s">
        <v>19</v>
      </c>
      <c r="Q51" s="30" t="s">
        <v>21</v>
      </c>
      <c r="R51" s="28" t="s">
        <v>14</v>
      </c>
      <c r="S51" s="28" t="s">
        <v>38</v>
      </c>
      <c r="U51" t="s">
        <v>538</v>
      </c>
    </row>
    <row r="52" spans="1:21" x14ac:dyDescent="0.2">
      <c r="A52" s="27" t="s">
        <v>657</v>
      </c>
      <c r="B52" s="28" t="s">
        <v>561</v>
      </c>
      <c r="C52" s="28" t="s">
        <v>386</v>
      </c>
      <c r="D52" s="44">
        <v>1</v>
      </c>
      <c r="E52" s="45">
        <v>7.6923076923076927E-2</v>
      </c>
      <c r="F52" s="46">
        <v>1</v>
      </c>
      <c r="G52" s="45">
        <v>7.6923076923076927E-2</v>
      </c>
      <c r="H52" s="56">
        <v>0</v>
      </c>
      <c r="I52" s="57">
        <v>0</v>
      </c>
      <c r="J52" s="58">
        <v>0</v>
      </c>
      <c r="K52" s="59">
        <v>0</v>
      </c>
      <c r="L52" s="29">
        <v>0</v>
      </c>
      <c r="M52" s="29">
        <v>0</v>
      </c>
      <c r="N52" s="46">
        <v>1</v>
      </c>
      <c r="O52" s="58">
        <v>0</v>
      </c>
      <c r="P52" s="29" t="s">
        <v>312</v>
      </c>
      <c r="Q52" s="30" t="s">
        <v>359</v>
      </c>
      <c r="R52" s="28">
        <v>44</v>
      </c>
      <c r="S52" s="28" t="s">
        <v>29</v>
      </c>
      <c r="U52" t="s">
        <v>538</v>
      </c>
    </row>
    <row r="53" spans="1:21" x14ac:dyDescent="0.2">
      <c r="A53" s="34" t="s">
        <v>657</v>
      </c>
      <c r="B53" s="35" t="s">
        <v>625</v>
      </c>
      <c r="C53" s="28" t="s">
        <v>444</v>
      </c>
      <c r="D53" s="44">
        <v>1</v>
      </c>
      <c r="E53" s="45">
        <v>7.6923076923076927E-2</v>
      </c>
      <c r="F53" s="46">
        <v>1</v>
      </c>
      <c r="G53" s="45">
        <v>7.6923076923076927E-2</v>
      </c>
      <c r="H53" s="56">
        <v>0</v>
      </c>
      <c r="I53" s="57">
        <v>0</v>
      </c>
      <c r="J53" s="58">
        <v>0</v>
      </c>
      <c r="K53" s="59">
        <v>0</v>
      </c>
      <c r="L53" s="29">
        <v>0</v>
      </c>
      <c r="M53" s="29">
        <v>0</v>
      </c>
      <c r="N53" s="46">
        <v>1</v>
      </c>
      <c r="O53" s="58">
        <v>0</v>
      </c>
      <c r="P53" s="93" t="s">
        <v>253</v>
      </c>
      <c r="Q53" s="37" t="s">
        <v>384</v>
      </c>
      <c r="R53" s="35">
        <v>50</v>
      </c>
      <c r="S53" s="35" t="s">
        <v>272</v>
      </c>
      <c r="U53" t="s">
        <v>538</v>
      </c>
    </row>
    <row r="54" spans="1:21" x14ac:dyDescent="0.2">
      <c r="B54" s="1"/>
      <c r="C54" s="39" t="s">
        <v>648</v>
      </c>
      <c r="D54" s="47">
        <v>13</v>
      </c>
      <c r="E54" s="48">
        <v>0.99999999999999978</v>
      </c>
      <c r="F54" s="49">
        <v>13</v>
      </c>
      <c r="G54" s="48">
        <v>0.99999999999999978</v>
      </c>
      <c r="H54" s="60">
        <v>15</v>
      </c>
      <c r="I54" s="61">
        <v>0.99999999999999989</v>
      </c>
      <c r="J54" s="62">
        <v>15</v>
      </c>
      <c r="K54" s="63">
        <v>0.99999999999999989</v>
      </c>
      <c r="L54" s="40">
        <v>15.384615384615385</v>
      </c>
      <c r="M54" s="40">
        <v>15.384615384615385</v>
      </c>
      <c r="N54" s="49">
        <v>0.72222222222222221</v>
      </c>
      <c r="O54" s="62">
        <v>0.83333333333333337</v>
      </c>
      <c r="P54" s="14"/>
      <c r="Q54" s="2"/>
      <c r="R54" s="1"/>
      <c r="S54" s="1"/>
    </row>
    <row r="55" spans="1:21" x14ac:dyDescent="0.2">
      <c r="B55" s="1"/>
      <c r="C55" s="8"/>
      <c r="D55" s="4"/>
      <c r="E55" s="11"/>
      <c r="F55" s="16"/>
      <c r="G55" s="11"/>
      <c r="H55" s="4"/>
      <c r="I55" s="11"/>
      <c r="J55" s="16"/>
      <c r="L55" s="13"/>
      <c r="M55" s="13"/>
      <c r="N55" s="16"/>
      <c r="O55" s="16"/>
      <c r="P55" s="14"/>
      <c r="Q55" s="2"/>
      <c r="R55" s="1"/>
      <c r="S55" s="1"/>
    </row>
    <row r="56" spans="1:21" x14ac:dyDescent="0.2">
      <c r="B56" s="1"/>
      <c r="C56" s="8"/>
      <c r="D56" s="4"/>
      <c r="E56" s="11"/>
      <c r="F56" s="16"/>
      <c r="G56" s="11"/>
      <c r="H56" s="4"/>
      <c r="I56" s="11"/>
      <c r="J56" s="16"/>
      <c r="L56" s="13"/>
      <c r="M56" s="13"/>
      <c r="N56" s="16"/>
      <c r="O56" s="16"/>
      <c r="P56" s="14"/>
      <c r="Q56" s="2"/>
      <c r="R56" s="1"/>
      <c r="S56" s="1"/>
    </row>
    <row r="57" spans="1:21" x14ac:dyDescent="0.2">
      <c r="B57" s="1"/>
      <c r="C57" s="8"/>
      <c r="D57" s="4"/>
      <c r="E57" s="11"/>
      <c r="F57" s="16"/>
      <c r="G57" s="11"/>
      <c r="H57" s="4"/>
      <c r="I57" s="11"/>
      <c r="J57" s="16"/>
      <c r="L57" s="13"/>
      <c r="M57" s="13"/>
      <c r="N57" s="16"/>
      <c r="O57" s="16"/>
      <c r="P57" s="14"/>
      <c r="Q57" s="2"/>
      <c r="R57" s="1"/>
      <c r="S57" s="1"/>
    </row>
    <row r="58" spans="1:21" ht="12.75" customHeight="1" x14ac:dyDescent="0.2">
      <c r="A58" s="99" t="s">
        <v>2</v>
      </c>
      <c r="B58" s="99" t="s">
        <v>3</v>
      </c>
      <c r="C58" s="99" t="s">
        <v>4</v>
      </c>
      <c r="D58" s="117" t="s">
        <v>7</v>
      </c>
      <c r="E58" s="115" t="s">
        <v>630</v>
      </c>
      <c r="F58" s="101" t="s">
        <v>631</v>
      </c>
      <c r="G58" s="115" t="s">
        <v>632</v>
      </c>
      <c r="H58" s="111" t="s">
        <v>8</v>
      </c>
      <c r="I58" s="113" t="s">
        <v>635</v>
      </c>
      <c r="J58" s="103" t="s">
        <v>636</v>
      </c>
      <c r="K58" s="109" t="s">
        <v>637</v>
      </c>
      <c r="L58" s="105" t="s">
        <v>640</v>
      </c>
      <c r="M58" s="107" t="s">
        <v>641</v>
      </c>
      <c r="N58" s="101" t="s">
        <v>645</v>
      </c>
      <c r="O58" s="103" t="s">
        <v>646</v>
      </c>
      <c r="P58" s="105" t="s">
        <v>19</v>
      </c>
      <c r="Q58" s="99" t="s">
        <v>21</v>
      </c>
      <c r="R58" s="99" t="s">
        <v>14</v>
      </c>
      <c r="S58" s="99" t="s">
        <v>15</v>
      </c>
    </row>
    <row r="59" spans="1:21" x14ac:dyDescent="0.2">
      <c r="A59" s="100"/>
      <c r="B59" s="100"/>
      <c r="C59" s="100"/>
      <c r="D59" s="118"/>
      <c r="E59" s="116"/>
      <c r="F59" s="102"/>
      <c r="G59" s="116"/>
      <c r="H59" s="112"/>
      <c r="I59" s="114"/>
      <c r="J59" s="104"/>
      <c r="K59" s="110"/>
      <c r="L59" s="106"/>
      <c r="M59" s="108"/>
      <c r="N59" s="102"/>
      <c r="O59" s="104"/>
      <c r="P59" s="106"/>
      <c r="Q59" s="100"/>
      <c r="R59" s="100"/>
      <c r="S59" s="100"/>
    </row>
    <row r="60" spans="1:21" x14ac:dyDescent="0.2">
      <c r="A60" s="22" t="s">
        <v>658</v>
      </c>
      <c r="B60" s="23" t="s">
        <v>547</v>
      </c>
      <c r="C60" s="23" t="s">
        <v>134</v>
      </c>
      <c r="D60" s="41">
        <v>1</v>
      </c>
      <c r="E60" s="42">
        <v>2.564102564102564E-2</v>
      </c>
      <c r="F60" s="43">
        <v>1</v>
      </c>
      <c r="G60" s="42">
        <v>2.564102564102564E-2</v>
      </c>
      <c r="H60" s="50">
        <v>0</v>
      </c>
      <c r="I60" s="51">
        <v>0</v>
      </c>
      <c r="J60" s="52">
        <v>0</v>
      </c>
      <c r="K60" s="53">
        <v>0</v>
      </c>
      <c r="L60" s="24">
        <v>0</v>
      </c>
      <c r="M60" s="24">
        <v>0</v>
      </c>
      <c r="N60" s="43">
        <v>1</v>
      </c>
      <c r="O60" s="52">
        <v>0</v>
      </c>
      <c r="P60" s="92" t="s">
        <v>19</v>
      </c>
      <c r="Q60" s="25" t="s">
        <v>21</v>
      </c>
      <c r="R60" s="23" t="s">
        <v>14</v>
      </c>
      <c r="S60" s="23" t="s">
        <v>38</v>
      </c>
      <c r="U60" t="s">
        <v>538</v>
      </c>
    </row>
    <row r="61" spans="1:21" x14ac:dyDescent="0.2">
      <c r="A61" s="27" t="s">
        <v>658</v>
      </c>
      <c r="B61" s="28" t="s">
        <v>558</v>
      </c>
      <c r="C61" s="28" t="s">
        <v>163</v>
      </c>
      <c r="D61" s="44">
        <v>1</v>
      </c>
      <c r="E61" s="45">
        <v>2.564102564102564E-2</v>
      </c>
      <c r="F61" s="46">
        <v>1</v>
      </c>
      <c r="G61" s="45">
        <v>2.564102564102564E-2</v>
      </c>
      <c r="H61" s="56">
        <v>0</v>
      </c>
      <c r="I61" s="57">
        <v>0</v>
      </c>
      <c r="J61" s="58">
        <v>0</v>
      </c>
      <c r="K61" s="59">
        <v>0</v>
      </c>
      <c r="L61" s="29">
        <v>0</v>
      </c>
      <c r="M61" s="29">
        <v>0</v>
      </c>
      <c r="N61" s="46">
        <v>1</v>
      </c>
      <c r="O61" s="58">
        <v>0</v>
      </c>
      <c r="P61" s="33" t="s">
        <v>19</v>
      </c>
      <c r="Q61" s="30" t="s">
        <v>21</v>
      </c>
      <c r="R61" s="28" t="s">
        <v>14</v>
      </c>
      <c r="S61" s="28" t="s">
        <v>38</v>
      </c>
      <c r="U61" t="s">
        <v>538</v>
      </c>
    </row>
    <row r="62" spans="1:21" x14ac:dyDescent="0.2">
      <c r="A62" s="27" t="s">
        <v>658</v>
      </c>
      <c r="B62" s="28" t="s">
        <v>561</v>
      </c>
      <c r="C62" s="28" t="s">
        <v>173</v>
      </c>
      <c r="D62" s="44">
        <v>1</v>
      </c>
      <c r="E62" s="45">
        <v>2.564102564102564E-2</v>
      </c>
      <c r="F62" s="46">
        <v>1</v>
      </c>
      <c r="G62" s="45">
        <v>2.564102564102564E-2</v>
      </c>
      <c r="H62" s="56">
        <v>0</v>
      </c>
      <c r="I62" s="57">
        <v>0</v>
      </c>
      <c r="J62" s="58">
        <v>0</v>
      </c>
      <c r="K62" s="59">
        <v>0</v>
      </c>
      <c r="L62" s="29">
        <v>0</v>
      </c>
      <c r="M62" s="29">
        <v>0</v>
      </c>
      <c r="N62" s="46">
        <v>1</v>
      </c>
      <c r="O62" s="58">
        <v>0</v>
      </c>
      <c r="P62" s="33" t="s">
        <v>19</v>
      </c>
      <c r="Q62" s="30" t="s">
        <v>21</v>
      </c>
      <c r="R62" s="28" t="s">
        <v>14</v>
      </c>
      <c r="S62" s="28" t="s">
        <v>38</v>
      </c>
      <c r="U62" t="s">
        <v>538</v>
      </c>
    </row>
    <row r="63" spans="1:21" x14ac:dyDescent="0.2">
      <c r="A63" s="27" t="s">
        <v>658</v>
      </c>
      <c r="B63" s="28" t="s">
        <v>561</v>
      </c>
      <c r="C63" s="28" t="s">
        <v>156</v>
      </c>
      <c r="D63" s="44">
        <v>1</v>
      </c>
      <c r="E63" s="45">
        <v>2.564102564102564E-2</v>
      </c>
      <c r="F63" s="46">
        <v>1</v>
      </c>
      <c r="G63" s="45">
        <v>2.564102564102564E-2</v>
      </c>
      <c r="H63" s="56">
        <v>0</v>
      </c>
      <c r="I63" s="57">
        <v>0</v>
      </c>
      <c r="J63" s="58">
        <v>0</v>
      </c>
      <c r="K63" s="59">
        <v>0</v>
      </c>
      <c r="L63" s="29">
        <v>0</v>
      </c>
      <c r="M63" s="29">
        <v>0</v>
      </c>
      <c r="N63" s="46">
        <v>1</v>
      </c>
      <c r="O63" s="58">
        <v>0</v>
      </c>
      <c r="P63" s="33" t="s">
        <v>19</v>
      </c>
      <c r="Q63" s="30" t="s">
        <v>21</v>
      </c>
      <c r="R63" s="28" t="s">
        <v>14</v>
      </c>
      <c r="S63" s="28" t="s">
        <v>38</v>
      </c>
      <c r="U63" t="s">
        <v>538</v>
      </c>
    </row>
    <row r="64" spans="1:21" x14ac:dyDescent="0.2">
      <c r="A64" s="27" t="s">
        <v>658</v>
      </c>
      <c r="B64" s="28" t="s">
        <v>561</v>
      </c>
      <c r="C64" s="28" t="s">
        <v>149</v>
      </c>
      <c r="D64" s="44">
        <v>1</v>
      </c>
      <c r="E64" s="45">
        <v>2.564102564102564E-2</v>
      </c>
      <c r="F64" s="46">
        <v>1</v>
      </c>
      <c r="G64" s="45">
        <v>2.564102564102564E-2</v>
      </c>
      <c r="H64" s="56">
        <v>0</v>
      </c>
      <c r="I64" s="57">
        <v>0</v>
      </c>
      <c r="J64" s="58">
        <v>0</v>
      </c>
      <c r="K64" s="59">
        <v>0</v>
      </c>
      <c r="L64" s="29">
        <v>0</v>
      </c>
      <c r="M64" s="29">
        <v>0</v>
      </c>
      <c r="N64" s="46">
        <v>1</v>
      </c>
      <c r="O64" s="58">
        <v>0</v>
      </c>
      <c r="P64" s="33" t="s">
        <v>312</v>
      </c>
      <c r="Q64" s="30" t="s">
        <v>359</v>
      </c>
      <c r="R64" s="28">
        <v>44</v>
      </c>
      <c r="S64" s="28" t="s">
        <v>38</v>
      </c>
      <c r="U64" t="s">
        <v>538</v>
      </c>
    </row>
    <row r="65" spans="1:21" x14ac:dyDescent="0.2">
      <c r="A65" s="27" t="s">
        <v>658</v>
      </c>
      <c r="B65" s="28" t="s">
        <v>561</v>
      </c>
      <c r="C65" s="28" t="s">
        <v>125</v>
      </c>
      <c r="D65" s="44">
        <v>1</v>
      </c>
      <c r="E65" s="45">
        <v>2.564102564102564E-2</v>
      </c>
      <c r="F65" s="46">
        <v>1</v>
      </c>
      <c r="G65" s="45">
        <v>2.564102564102564E-2</v>
      </c>
      <c r="H65" s="56">
        <v>0</v>
      </c>
      <c r="I65" s="57">
        <v>0</v>
      </c>
      <c r="J65" s="58">
        <v>0</v>
      </c>
      <c r="K65" s="59">
        <v>0</v>
      </c>
      <c r="L65" s="29">
        <v>0</v>
      </c>
      <c r="M65" s="29">
        <v>0</v>
      </c>
      <c r="N65" s="46">
        <v>1</v>
      </c>
      <c r="O65" s="58">
        <v>0</v>
      </c>
      <c r="P65" s="33" t="s">
        <v>364</v>
      </c>
      <c r="Q65" s="30" t="s">
        <v>359</v>
      </c>
      <c r="R65" s="28">
        <v>44</v>
      </c>
      <c r="S65" s="28" t="s">
        <v>38</v>
      </c>
      <c r="U65" t="s">
        <v>538</v>
      </c>
    </row>
    <row r="66" spans="1:21" x14ac:dyDescent="0.2">
      <c r="A66" s="27" t="s">
        <v>658</v>
      </c>
      <c r="B66" s="28" t="s">
        <v>576</v>
      </c>
      <c r="C66" s="28" t="s">
        <v>68</v>
      </c>
      <c r="D66" s="44">
        <v>1</v>
      </c>
      <c r="E66" s="45">
        <v>2.564102564102564E-2</v>
      </c>
      <c r="F66" s="46">
        <v>1</v>
      </c>
      <c r="G66" s="45">
        <v>2.564102564102564E-2</v>
      </c>
      <c r="H66" s="56">
        <v>0</v>
      </c>
      <c r="I66" s="57">
        <v>0</v>
      </c>
      <c r="J66" s="58">
        <v>0</v>
      </c>
      <c r="K66" s="59">
        <v>0</v>
      </c>
      <c r="L66" s="29">
        <v>0</v>
      </c>
      <c r="M66" s="29">
        <v>0</v>
      </c>
      <c r="N66" s="46">
        <v>1</v>
      </c>
      <c r="O66" s="58">
        <v>0</v>
      </c>
      <c r="P66" s="33" t="s">
        <v>118</v>
      </c>
      <c r="Q66" s="30" t="s">
        <v>359</v>
      </c>
      <c r="R66" s="28">
        <v>2</v>
      </c>
      <c r="S66" s="28" t="s">
        <v>38</v>
      </c>
      <c r="U66" t="s">
        <v>538</v>
      </c>
    </row>
    <row r="67" spans="1:21" x14ac:dyDescent="0.2">
      <c r="A67" s="27" t="s">
        <v>658</v>
      </c>
      <c r="B67" s="28" t="s">
        <v>576</v>
      </c>
      <c r="C67" s="28" t="s">
        <v>203</v>
      </c>
      <c r="D67" s="44">
        <v>1</v>
      </c>
      <c r="E67" s="45">
        <v>2.564102564102564E-2</v>
      </c>
      <c r="F67" s="46">
        <v>1</v>
      </c>
      <c r="G67" s="45">
        <v>2.564102564102564E-2</v>
      </c>
      <c r="H67" s="56">
        <v>0</v>
      </c>
      <c r="I67" s="57">
        <v>0</v>
      </c>
      <c r="J67" s="58">
        <v>0</v>
      </c>
      <c r="K67" s="59">
        <v>0</v>
      </c>
      <c r="L67" s="29">
        <v>0</v>
      </c>
      <c r="M67" s="29">
        <v>0</v>
      </c>
      <c r="N67" s="46">
        <v>1</v>
      </c>
      <c r="O67" s="58">
        <v>0</v>
      </c>
      <c r="P67" s="33" t="s">
        <v>118</v>
      </c>
      <c r="Q67" s="30" t="s">
        <v>359</v>
      </c>
      <c r="R67" s="28">
        <v>2</v>
      </c>
      <c r="S67" s="30" t="s">
        <v>38</v>
      </c>
      <c r="U67" t="s">
        <v>538</v>
      </c>
    </row>
    <row r="68" spans="1:21" x14ac:dyDescent="0.2">
      <c r="A68" s="27" t="s">
        <v>658</v>
      </c>
      <c r="B68" s="28" t="s">
        <v>576</v>
      </c>
      <c r="C68" s="28" t="s">
        <v>230</v>
      </c>
      <c r="D68" s="44">
        <v>1</v>
      </c>
      <c r="E68" s="45">
        <v>2.564102564102564E-2</v>
      </c>
      <c r="F68" s="46">
        <v>1</v>
      </c>
      <c r="G68" s="45">
        <v>2.564102564102564E-2</v>
      </c>
      <c r="H68" s="56">
        <v>0</v>
      </c>
      <c r="I68" s="57">
        <v>0</v>
      </c>
      <c r="J68" s="58">
        <v>0</v>
      </c>
      <c r="K68" s="59">
        <v>0</v>
      </c>
      <c r="L68" s="29">
        <v>0</v>
      </c>
      <c r="M68" s="29">
        <v>0</v>
      </c>
      <c r="N68" s="46">
        <v>1</v>
      </c>
      <c r="O68" s="58">
        <v>0</v>
      </c>
      <c r="P68" s="33" t="s">
        <v>118</v>
      </c>
      <c r="Q68" s="30" t="s">
        <v>359</v>
      </c>
      <c r="R68" s="28">
        <v>2</v>
      </c>
      <c r="S68" s="28" t="s">
        <v>38</v>
      </c>
      <c r="U68" t="s">
        <v>538</v>
      </c>
    </row>
    <row r="69" spans="1:21" x14ac:dyDescent="0.2">
      <c r="A69" s="27" t="s">
        <v>658</v>
      </c>
      <c r="B69" s="28" t="s">
        <v>576</v>
      </c>
      <c r="C69" s="28" t="s">
        <v>185</v>
      </c>
      <c r="D69" s="44">
        <v>1</v>
      </c>
      <c r="E69" s="45">
        <v>2.564102564102564E-2</v>
      </c>
      <c r="F69" s="46">
        <v>1</v>
      </c>
      <c r="G69" s="45">
        <v>2.564102564102564E-2</v>
      </c>
      <c r="H69" s="56">
        <v>0</v>
      </c>
      <c r="I69" s="57">
        <v>0</v>
      </c>
      <c r="J69" s="58">
        <v>0</v>
      </c>
      <c r="K69" s="59">
        <v>0</v>
      </c>
      <c r="L69" s="29">
        <v>0</v>
      </c>
      <c r="M69" s="29">
        <v>0</v>
      </c>
      <c r="N69" s="46">
        <v>1</v>
      </c>
      <c r="O69" s="58">
        <v>0</v>
      </c>
      <c r="P69" s="33" t="s">
        <v>118</v>
      </c>
      <c r="Q69" s="30" t="s">
        <v>359</v>
      </c>
      <c r="R69" s="28">
        <v>2</v>
      </c>
      <c r="S69" s="28" t="s">
        <v>38</v>
      </c>
      <c r="U69" t="s">
        <v>538</v>
      </c>
    </row>
    <row r="70" spans="1:21" x14ac:dyDescent="0.2">
      <c r="A70" s="27" t="s">
        <v>658</v>
      </c>
      <c r="B70" s="28" t="s">
        <v>576</v>
      </c>
      <c r="C70" s="28" t="s">
        <v>522</v>
      </c>
      <c r="D70" s="44">
        <v>1</v>
      </c>
      <c r="E70" s="45">
        <v>2.564102564102564E-2</v>
      </c>
      <c r="F70" s="46">
        <v>1</v>
      </c>
      <c r="G70" s="45">
        <v>2.564102564102564E-2</v>
      </c>
      <c r="H70" s="56">
        <v>0</v>
      </c>
      <c r="I70" s="57">
        <v>0</v>
      </c>
      <c r="J70" s="58">
        <v>0</v>
      </c>
      <c r="K70" s="59">
        <v>0</v>
      </c>
      <c r="L70" s="29">
        <v>0</v>
      </c>
      <c r="M70" s="29">
        <v>0</v>
      </c>
      <c r="N70" s="46">
        <v>1</v>
      </c>
      <c r="O70" s="58">
        <v>0</v>
      </c>
      <c r="P70" s="33" t="s">
        <v>388</v>
      </c>
      <c r="Q70" s="30" t="s">
        <v>359</v>
      </c>
      <c r="R70" s="28">
        <v>2</v>
      </c>
      <c r="S70" s="28" t="s">
        <v>38</v>
      </c>
      <c r="U70" t="s">
        <v>538</v>
      </c>
    </row>
    <row r="71" spans="1:21" x14ac:dyDescent="0.2">
      <c r="A71" s="27" t="s">
        <v>658</v>
      </c>
      <c r="B71" s="28" t="s">
        <v>576</v>
      </c>
      <c r="C71" s="28" t="s">
        <v>121</v>
      </c>
      <c r="D71" s="44">
        <v>1</v>
      </c>
      <c r="E71" s="45">
        <v>2.564102564102564E-2</v>
      </c>
      <c r="F71" s="46">
        <v>1</v>
      </c>
      <c r="G71" s="45">
        <v>2.564102564102564E-2</v>
      </c>
      <c r="H71" s="56">
        <v>0</v>
      </c>
      <c r="I71" s="57">
        <v>0</v>
      </c>
      <c r="J71" s="58">
        <v>0</v>
      </c>
      <c r="K71" s="59">
        <v>0</v>
      </c>
      <c r="L71" s="29">
        <v>0</v>
      </c>
      <c r="M71" s="29">
        <v>0</v>
      </c>
      <c r="N71" s="46">
        <v>1</v>
      </c>
      <c r="O71" s="58">
        <v>0</v>
      </c>
      <c r="P71" s="33" t="s">
        <v>425</v>
      </c>
      <c r="Q71" s="30" t="s">
        <v>359</v>
      </c>
      <c r="R71" s="28">
        <v>2</v>
      </c>
      <c r="S71" s="28" t="s">
        <v>38</v>
      </c>
      <c r="U71" t="s">
        <v>538</v>
      </c>
    </row>
    <row r="72" spans="1:21" x14ac:dyDescent="0.2">
      <c r="A72" s="27" t="s">
        <v>658</v>
      </c>
      <c r="B72" s="28" t="s">
        <v>586</v>
      </c>
      <c r="C72" s="28" t="s">
        <v>165</v>
      </c>
      <c r="D72" s="44">
        <v>1</v>
      </c>
      <c r="E72" s="45">
        <v>2.564102564102564E-2</v>
      </c>
      <c r="F72" s="46">
        <v>1</v>
      </c>
      <c r="G72" s="45">
        <v>2.564102564102564E-2</v>
      </c>
      <c r="H72" s="56">
        <v>0</v>
      </c>
      <c r="I72" s="57">
        <v>0</v>
      </c>
      <c r="J72" s="58">
        <v>0</v>
      </c>
      <c r="K72" s="59">
        <v>0</v>
      </c>
      <c r="L72" s="29">
        <v>0</v>
      </c>
      <c r="M72" s="29">
        <v>0</v>
      </c>
      <c r="N72" s="46">
        <v>1</v>
      </c>
      <c r="O72" s="58">
        <v>0</v>
      </c>
      <c r="P72" s="33" t="s">
        <v>115</v>
      </c>
      <c r="Q72" s="30" t="s">
        <v>361</v>
      </c>
      <c r="R72" s="28">
        <v>50</v>
      </c>
      <c r="S72" s="28" t="s">
        <v>38</v>
      </c>
      <c r="U72" t="s">
        <v>538</v>
      </c>
    </row>
    <row r="73" spans="1:21" x14ac:dyDescent="0.2">
      <c r="A73" s="27" t="s">
        <v>658</v>
      </c>
      <c r="B73" s="28" t="s">
        <v>586</v>
      </c>
      <c r="C73" s="28" t="s">
        <v>164</v>
      </c>
      <c r="D73" s="44">
        <v>1</v>
      </c>
      <c r="E73" s="45">
        <v>2.564102564102564E-2</v>
      </c>
      <c r="F73" s="46">
        <v>1</v>
      </c>
      <c r="G73" s="45">
        <v>2.564102564102564E-2</v>
      </c>
      <c r="H73" s="56">
        <v>0</v>
      </c>
      <c r="I73" s="57">
        <v>0</v>
      </c>
      <c r="J73" s="58">
        <v>0</v>
      </c>
      <c r="K73" s="59">
        <v>0</v>
      </c>
      <c r="L73" s="29">
        <v>0</v>
      </c>
      <c r="M73" s="29">
        <v>0</v>
      </c>
      <c r="N73" s="46">
        <v>1</v>
      </c>
      <c r="O73" s="58">
        <v>0</v>
      </c>
      <c r="P73" s="33" t="s">
        <v>115</v>
      </c>
      <c r="Q73" s="30" t="s">
        <v>361</v>
      </c>
      <c r="R73" s="28">
        <v>50</v>
      </c>
      <c r="S73" s="28" t="s">
        <v>38</v>
      </c>
      <c r="U73" t="s">
        <v>538</v>
      </c>
    </row>
    <row r="74" spans="1:21" x14ac:dyDescent="0.2">
      <c r="A74" s="27" t="s">
        <v>658</v>
      </c>
      <c r="B74" s="28" t="s">
        <v>586</v>
      </c>
      <c r="C74" s="28" t="s">
        <v>152</v>
      </c>
      <c r="D74" s="44">
        <v>1</v>
      </c>
      <c r="E74" s="45">
        <v>2.564102564102564E-2</v>
      </c>
      <c r="F74" s="46">
        <v>1</v>
      </c>
      <c r="G74" s="45">
        <v>2.564102564102564E-2</v>
      </c>
      <c r="H74" s="56">
        <v>0</v>
      </c>
      <c r="I74" s="57">
        <v>0</v>
      </c>
      <c r="J74" s="58">
        <v>0</v>
      </c>
      <c r="K74" s="59">
        <v>0</v>
      </c>
      <c r="L74" s="29">
        <v>0</v>
      </c>
      <c r="M74" s="29">
        <v>0</v>
      </c>
      <c r="N74" s="46">
        <v>1</v>
      </c>
      <c r="O74" s="58">
        <v>0</v>
      </c>
      <c r="P74" s="33" t="s">
        <v>115</v>
      </c>
      <c r="Q74" s="30" t="s">
        <v>361</v>
      </c>
      <c r="R74" s="28">
        <v>50</v>
      </c>
      <c r="S74" s="28" t="s">
        <v>38</v>
      </c>
      <c r="U74" t="s">
        <v>538</v>
      </c>
    </row>
    <row r="75" spans="1:21" x14ac:dyDescent="0.2">
      <c r="A75" s="27" t="s">
        <v>658</v>
      </c>
      <c r="B75" s="28" t="s">
        <v>586</v>
      </c>
      <c r="C75" s="28" t="s">
        <v>141</v>
      </c>
      <c r="D75" s="44">
        <v>1</v>
      </c>
      <c r="E75" s="45">
        <v>2.564102564102564E-2</v>
      </c>
      <c r="F75" s="46">
        <v>1</v>
      </c>
      <c r="G75" s="45">
        <v>2.564102564102564E-2</v>
      </c>
      <c r="H75" s="56">
        <v>0</v>
      </c>
      <c r="I75" s="57">
        <v>0</v>
      </c>
      <c r="J75" s="58">
        <v>0</v>
      </c>
      <c r="K75" s="59">
        <v>0</v>
      </c>
      <c r="L75" s="29">
        <v>0</v>
      </c>
      <c r="M75" s="29">
        <v>0</v>
      </c>
      <c r="N75" s="46">
        <v>1</v>
      </c>
      <c r="O75" s="58">
        <v>0</v>
      </c>
      <c r="P75" s="33" t="s">
        <v>471</v>
      </c>
      <c r="Q75" s="30" t="s">
        <v>361</v>
      </c>
      <c r="R75" s="28">
        <v>50</v>
      </c>
      <c r="S75" s="28" t="s">
        <v>38</v>
      </c>
      <c r="U75" t="s">
        <v>538</v>
      </c>
    </row>
    <row r="76" spans="1:21" x14ac:dyDescent="0.2">
      <c r="A76" s="27" t="s">
        <v>658</v>
      </c>
      <c r="B76" s="28" t="s">
        <v>594</v>
      </c>
      <c r="C76" s="28" t="s">
        <v>66</v>
      </c>
      <c r="D76" s="44">
        <v>1</v>
      </c>
      <c r="E76" s="45">
        <v>2.564102564102564E-2</v>
      </c>
      <c r="F76" s="46">
        <v>1</v>
      </c>
      <c r="G76" s="45">
        <v>2.564102564102564E-2</v>
      </c>
      <c r="H76" s="56">
        <v>0</v>
      </c>
      <c r="I76" s="57">
        <v>0</v>
      </c>
      <c r="J76" s="58">
        <v>0</v>
      </c>
      <c r="K76" s="59">
        <v>0</v>
      </c>
      <c r="L76" s="29">
        <v>0</v>
      </c>
      <c r="M76" s="29">
        <v>0</v>
      </c>
      <c r="N76" s="46">
        <v>1</v>
      </c>
      <c r="O76" s="58">
        <v>0</v>
      </c>
      <c r="P76" s="33" t="s">
        <v>425</v>
      </c>
      <c r="Q76" s="30" t="s">
        <v>361</v>
      </c>
      <c r="R76" s="28">
        <v>50</v>
      </c>
      <c r="S76" s="28" t="s">
        <v>38</v>
      </c>
      <c r="U76" t="s">
        <v>538</v>
      </c>
    </row>
    <row r="77" spans="1:21" x14ac:dyDescent="0.2">
      <c r="A77" s="27" t="s">
        <v>658</v>
      </c>
      <c r="B77" s="28" t="s">
        <v>594</v>
      </c>
      <c r="C77" s="28" t="s">
        <v>175</v>
      </c>
      <c r="D77" s="44">
        <v>1</v>
      </c>
      <c r="E77" s="45">
        <v>2.564102564102564E-2</v>
      </c>
      <c r="F77" s="46">
        <v>1</v>
      </c>
      <c r="G77" s="45">
        <v>2.564102564102564E-2</v>
      </c>
      <c r="H77" s="56">
        <v>0</v>
      </c>
      <c r="I77" s="57">
        <v>0</v>
      </c>
      <c r="J77" s="58">
        <v>0</v>
      </c>
      <c r="K77" s="59">
        <v>0</v>
      </c>
      <c r="L77" s="29">
        <v>0</v>
      </c>
      <c r="M77" s="29">
        <v>0</v>
      </c>
      <c r="N77" s="46">
        <v>1</v>
      </c>
      <c r="O77" s="58">
        <v>0</v>
      </c>
      <c r="P77" s="33" t="s">
        <v>463</v>
      </c>
      <c r="Q77" s="30" t="s">
        <v>361</v>
      </c>
      <c r="R77" s="28">
        <v>50</v>
      </c>
      <c r="S77" s="28" t="s">
        <v>38</v>
      </c>
      <c r="U77" t="s">
        <v>538</v>
      </c>
    </row>
    <row r="78" spans="1:21" x14ac:dyDescent="0.2">
      <c r="A78" s="27" t="s">
        <v>658</v>
      </c>
      <c r="B78" s="28" t="s">
        <v>594</v>
      </c>
      <c r="C78" s="28" t="s">
        <v>142</v>
      </c>
      <c r="D78" s="44">
        <v>1</v>
      </c>
      <c r="E78" s="45">
        <v>2.564102564102564E-2</v>
      </c>
      <c r="F78" s="46">
        <v>1</v>
      </c>
      <c r="G78" s="45">
        <v>2.564102564102564E-2</v>
      </c>
      <c r="H78" s="56">
        <v>0</v>
      </c>
      <c r="I78" s="57">
        <v>0</v>
      </c>
      <c r="J78" s="58">
        <v>0</v>
      </c>
      <c r="K78" s="59">
        <v>0</v>
      </c>
      <c r="L78" s="29">
        <v>0</v>
      </c>
      <c r="M78" s="29">
        <v>0</v>
      </c>
      <c r="N78" s="46">
        <v>1</v>
      </c>
      <c r="O78" s="58">
        <v>0</v>
      </c>
      <c r="P78" s="33" t="s">
        <v>463</v>
      </c>
      <c r="Q78" s="30" t="s">
        <v>361</v>
      </c>
      <c r="R78" s="28">
        <v>50</v>
      </c>
      <c r="S78" s="28" t="s">
        <v>38</v>
      </c>
      <c r="U78" t="s">
        <v>538</v>
      </c>
    </row>
    <row r="79" spans="1:21" x14ac:dyDescent="0.2">
      <c r="A79" s="27" t="s">
        <v>658</v>
      </c>
      <c r="B79" s="28" t="s">
        <v>600</v>
      </c>
      <c r="C79" s="28" t="s">
        <v>601</v>
      </c>
      <c r="D79" s="44">
        <v>1</v>
      </c>
      <c r="E79" s="45">
        <v>2.564102564102564E-2</v>
      </c>
      <c r="F79" s="46">
        <v>1</v>
      </c>
      <c r="G79" s="45">
        <v>2.564102564102564E-2</v>
      </c>
      <c r="H79" s="56">
        <v>0</v>
      </c>
      <c r="I79" s="57">
        <v>0</v>
      </c>
      <c r="J79" s="58">
        <v>0</v>
      </c>
      <c r="K79" s="59">
        <v>0</v>
      </c>
      <c r="L79" s="29">
        <v>0</v>
      </c>
      <c r="M79" s="29">
        <v>0</v>
      </c>
      <c r="N79" s="46">
        <v>1</v>
      </c>
      <c r="O79" s="58">
        <v>0</v>
      </c>
      <c r="P79" s="33" t="s">
        <v>461</v>
      </c>
      <c r="Q79" s="30" t="s">
        <v>361</v>
      </c>
      <c r="R79" s="28">
        <v>50</v>
      </c>
      <c r="S79" s="28" t="s">
        <v>64</v>
      </c>
      <c r="U79" t="s">
        <v>538</v>
      </c>
    </row>
    <row r="80" spans="1:21" x14ac:dyDescent="0.2">
      <c r="A80" s="27" t="s">
        <v>658</v>
      </c>
      <c r="B80" s="28" t="s">
        <v>602</v>
      </c>
      <c r="C80" s="28" t="s">
        <v>171</v>
      </c>
      <c r="D80" s="44">
        <v>1</v>
      </c>
      <c r="E80" s="45">
        <v>2.564102564102564E-2</v>
      </c>
      <c r="F80" s="46">
        <v>1</v>
      </c>
      <c r="G80" s="45">
        <v>2.564102564102564E-2</v>
      </c>
      <c r="H80" s="56">
        <v>0</v>
      </c>
      <c r="I80" s="57">
        <v>0</v>
      </c>
      <c r="J80" s="58">
        <v>0</v>
      </c>
      <c r="K80" s="59">
        <v>0</v>
      </c>
      <c r="L80" s="29">
        <v>0</v>
      </c>
      <c r="M80" s="29">
        <v>0</v>
      </c>
      <c r="N80" s="46">
        <v>1</v>
      </c>
      <c r="O80" s="58">
        <v>0</v>
      </c>
      <c r="P80" s="33" t="s">
        <v>461</v>
      </c>
      <c r="Q80" s="30" t="s">
        <v>361</v>
      </c>
      <c r="R80" s="28">
        <v>50</v>
      </c>
      <c r="S80" s="28" t="s">
        <v>38</v>
      </c>
      <c r="U80" t="s">
        <v>538</v>
      </c>
    </row>
    <row r="81" spans="1:21" x14ac:dyDescent="0.2">
      <c r="A81" s="27" t="s">
        <v>658</v>
      </c>
      <c r="B81" s="28" t="s">
        <v>603</v>
      </c>
      <c r="C81" s="28" t="s">
        <v>143</v>
      </c>
      <c r="D81" s="44">
        <v>1</v>
      </c>
      <c r="E81" s="45">
        <v>2.564102564102564E-2</v>
      </c>
      <c r="F81" s="46">
        <v>1</v>
      </c>
      <c r="G81" s="45">
        <v>2.564102564102564E-2</v>
      </c>
      <c r="H81" s="56">
        <v>0</v>
      </c>
      <c r="I81" s="57">
        <v>0</v>
      </c>
      <c r="J81" s="58">
        <v>0</v>
      </c>
      <c r="K81" s="59">
        <v>0</v>
      </c>
      <c r="L81" s="29">
        <v>0</v>
      </c>
      <c r="M81" s="29">
        <v>0</v>
      </c>
      <c r="N81" s="46">
        <v>1</v>
      </c>
      <c r="O81" s="58">
        <v>0</v>
      </c>
      <c r="P81" s="33" t="s">
        <v>461</v>
      </c>
      <c r="Q81" s="30" t="s">
        <v>361</v>
      </c>
      <c r="R81" s="28">
        <v>50</v>
      </c>
      <c r="S81" s="28" t="s">
        <v>38</v>
      </c>
      <c r="U81" t="s">
        <v>538</v>
      </c>
    </row>
    <row r="82" spans="1:21" x14ac:dyDescent="0.2">
      <c r="A82" s="27" t="s">
        <v>658</v>
      </c>
      <c r="B82" s="28" t="s">
        <v>603</v>
      </c>
      <c r="C82" s="28" t="s">
        <v>123</v>
      </c>
      <c r="D82" s="44">
        <v>1</v>
      </c>
      <c r="E82" s="45">
        <v>2.564102564102564E-2</v>
      </c>
      <c r="F82" s="46">
        <v>1</v>
      </c>
      <c r="G82" s="45">
        <v>2.564102564102564E-2</v>
      </c>
      <c r="H82" s="56">
        <v>0</v>
      </c>
      <c r="I82" s="57">
        <v>0</v>
      </c>
      <c r="J82" s="58">
        <v>0</v>
      </c>
      <c r="K82" s="59">
        <v>0</v>
      </c>
      <c r="L82" s="29">
        <v>0</v>
      </c>
      <c r="M82" s="29">
        <v>0</v>
      </c>
      <c r="N82" s="46">
        <v>1</v>
      </c>
      <c r="O82" s="58">
        <v>0</v>
      </c>
      <c r="P82" s="33" t="s">
        <v>461</v>
      </c>
      <c r="Q82" s="30" t="s">
        <v>361</v>
      </c>
      <c r="R82" s="28">
        <v>50</v>
      </c>
      <c r="S82" s="28" t="s">
        <v>38</v>
      </c>
      <c r="U82" t="s">
        <v>538</v>
      </c>
    </row>
    <row r="83" spans="1:21" x14ac:dyDescent="0.2">
      <c r="A83" s="27" t="s">
        <v>658</v>
      </c>
      <c r="B83" s="28" t="s">
        <v>105</v>
      </c>
      <c r="C83" s="28" t="s">
        <v>132</v>
      </c>
      <c r="D83" s="44">
        <v>1</v>
      </c>
      <c r="E83" s="45">
        <v>2.564102564102564E-2</v>
      </c>
      <c r="F83" s="46">
        <v>1</v>
      </c>
      <c r="G83" s="45">
        <v>2.564102564102564E-2</v>
      </c>
      <c r="H83" s="56">
        <v>0</v>
      </c>
      <c r="I83" s="57">
        <v>0</v>
      </c>
      <c r="J83" s="58">
        <v>0</v>
      </c>
      <c r="K83" s="59">
        <v>0</v>
      </c>
      <c r="L83" s="29">
        <v>0</v>
      </c>
      <c r="M83" s="29">
        <v>0</v>
      </c>
      <c r="N83" s="46">
        <v>1</v>
      </c>
      <c r="O83" s="58">
        <v>0</v>
      </c>
      <c r="P83" s="33" t="s">
        <v>249</v>
      </c>
      <c r="Q83" s="30" t="s">
        <v>361</v>
      </c>
      <c r="R83" s="28">
        <v>50</v>
      </c>
      <c r="S83" s="28" t="s">
        <v>38</v>
      </c>
      <c r="U83" t="s">
        <v>538</v>
      </c>
    </row>
    <row r="84" spans="1:21" x14ac:dyDescent="0.2">
      <c r="A84" s="27" t="s">
        <v>658</v>
      </c>
      <c r="B84" s="28" t="s">
        <v>605</v>
      </c>
      <c r="C84" s="28" t="s">
        <v>233</v>
      </c>
      <c r="D84" s="44">
        <v>1</v>
      </c>
      <c r="E84" s="45">
        <v>2.564102564102564E-2</v>
      </c>
      <c r="F84" s="46">
        <v>1</v>
      </c>
      <c r="G84" s="45">
        <v>2.564102564102564E-2</v>
      </c>
      <c r="H84" s="56">
        <v>0</v>
      </c>
      <c r="I84" s="57">
        <v>0</v>
      </c>
      <c r="J84" s="58">
        <v>0</v>
      </c>
      <c r="K84" s="59">
        <v>0</v>
      </c>
      <c r="L84" s="29">
        <v>0</v>
      </c>
      <c r="M84" s="29">
        <v>0</v>
      </c>
      <c r="N84" s="46">
        <v>1</v>
      </c>
      <c r="O84" s="58">
        <v>0</v>
      </c>
      <c r="P84" s="33" t="s">
        <v>493</v>
      </c>
      <c r="Q84" s="30" t="s">
        <v>361</v>
      </c>
      <c r="R84" s="28">
        <v>50</v>
      </c>
      <c r="S84" s="28" t="s">
        <v>38</v>
      </c>
      <c r="U84" t="s">
        <v>538</v>
      </c>
    </row>
    <row r="85" spans="1:21" x14ac:dyDescent="0.2">
      <c r="A85" s="27" t="s">
        <v>658</v>
      </c>
      <c r="B85" s="28" t="s">
        <v>605</v>
      </c>
      <c r="C85" s="28" t="s">
        <v>190</v>
      </c>
      <c r="D85" s="44">
        <v>1</v>
      </c>
      <c r="E85" s="45">
        <v>2.564102564102564E-2</v>
      </c>
      <c r="F85" s="46">
        <v>1</v>
      </c>
      <c r="G85" s="45">
        <v>2.564102564102564E-2</v>
      </c>
      <c r="H85" s="56">
        <v>0</v>
      </c>
      <c r="I85" s="57">
        <v>0</v>
      </c>
      <c r="J85" s="58">
        <v>0</v>
      </c>
      <c r="K85" s="59">
        <v>0</v>
      </c>
      <c r="L85" s="29">
        <v>0</v>
      </c>
      <c r="M85" s="29">
        <v>0</v>
      </c>
      <c r="N85" s="46">
        <v>1</v>
      </c>
      <c r="O85" s="58">
        <v>0</v>
      </c>
      <c r="P85" s="33" t="s">
        <v>288</v>
      </c>
      <c r="Q85" s="30" t="s">
        <v>361</v>
      </c>
      <c r="R85" s="28">
        <v>50</v>
      </c>
      <c r="S85" s="28" t="s">
        <v>38</v>
      </c>
      <c r="U85" t="s">
        <v>538</v>
      </c>
    </row>
    <row r="86" spans="1:21" x14ac:dyDescent="0.2">
      <c r="A86" s="27" t="s">
        <v>658</v>
      </c>
      <c r="B86" s="28" t="s">
        <v>605</v>
      </c>
      <c r="C86" s="28" t="s">
        <v>191</v>
      </c>
      <c r="D86" s="44">
        <v>1</v>
      </c>
      <c r="E86" s="45">
        <v>2.564102564102564E-2</v>
      </c>
      <c r="F86" s="46">
        <v>1</v>
      </c>
      <c r="G86" s="45">
        <v>2.564102564102564E-2</v>
      </c>
      <c r="H86" s="56">
        <v>0</v>
      </c>
      <c r="I86" s="57">
        <v>0</v>
      </c>
      <c r="J86" s="58">
        <v>0</v>
      </c>
      <c r="K86" s="59">
        <v>0</v>
      </c>
      <c r="L86" s="29">
        <v>0</v>
      </c>
      <c r="M86" s="29">
        <v>0</v>
      </c>
      <c r="N86" s="46">
        <v>1</v>
      </c>
      <c r="O86" s="58">
        <v>0</v>
      </c>
      <c r="P86" s="33" t="s">
        <v>288</v>
      </c>
      <c r="Q86" s="30" t="s">
        <v>361</v>
      </c>
      <c r="R86" s="28">
        <v>50</v>
      </c>
      <c r="S86" s="28" t="s">
        <v>38</v>
      </c>
      <c r="U86" t="s">
        <v>538</v>
      </c>
    </row>
    <row r="87" spans="1:21" x14ac:dyDescent="0.2">
      <c r="A87" s="27" t="s">
        <v>658</v>
      </c>
      <c r="B87" s="28" t="s">
        <v>605</v>
      </c>
      <c r="C87" s="28" t="s">
        <v>234</v>
      </c>
      <c r="D87" s="44">
        <v>1</v>
      </c>
      <c r="E87" s="45">
        <v>2.564102564102564E-2</v>
      </c>
      <c r="F87" s="46">
        <v>1</v>
      </c>
      <c r="G87" s="45">
        <v>2.564102564102564E-2</v>
      </c>
      <c r="H87" s="56">
        <v>0</v>
      </c>
      <c r="I87" s="57">
        <v>0</v>
      </c>
      <c r="J87" s="58">
        <v>0</v>
      </c>
      <c r="K87" s="59">
        <v>0</v>
      </c>
      <c r="L87" s="29">
        <v>0</v>
      </c>
      <c r="M87" s="29">
        <v>0</v>
      </c>
      <c r="N87" s="46">
        <v>1</v>
      </c>
      <c r="O87" s="58">
        <v>0</v>
      </c>
      <c r="P87" s="33" t="s">
        <v>375</v>
      </c>
      <c r="Q87" s="30" t="s">
        <v>384</v>
      </c>
      <c r="R87" s="28">
        <v>50</v>
      </c>
      <c r="S87" s="28" t="s">
        <v>38</v>
      </c>
      <c r="U87" t="s">
        <v>538</v>
      </c>
    </row>
    <row r="88" spans="1:21" x14ac:dyDescent="0.2">
      <c r="A88" s="27" t="s">
        <v>658</v>
      </c>
      <c r="B88" s="28" t="s">
        <v>605</v>
      </c>
      <c r="C88" s="28" t="s">
        <v>146</v>
      </c>
      <c r="D88" s="44">
        <v>1</v>
      </c>
      <c r="E88" s="45">
        <v>2.564102564102564E-2</v>
      </c>
      <c r="F88" s="46">
        <v>1</v>
      </c>
      <c r="G88" s="45">
        <v>2.564102564102564E-2</v>
      </c>
      <c r="H88" s="56">
        <v>0</v>
      </c>
      <c r="I88" s="57">
        <v>0</v>
      </c>
      <c r="J88" s="58">
        <v>0</v>
      </c>
      <c r="K88" s="59">
        <v>0</v>
      </c>
      <c r="L88" s="29">
        <v>0</v>
      </c>
      <c r="M88" s="29">
        <v>0</v>
      </c>
      <c r="N88" s="46">
        <v>1</v>
      </c>
      <c r="O88" s="58">
        <v>0</v>
      </c>
      <c r="P88" s="33" t="s">
        <v>375</v>
      </c>
      <c r="Q88" s="30" t="s">
        <v>384</v>
      </c>
      <c r="R88" s="28">
        <v>50</v>
      </c>
      <c r="S88" s="28" t="s">
        <v>38</v>
      </c>
      <c r="U88" t="s">
        <v>538</v>
      </c>
    </row>
    <row r="89" spans="1:21" x14ac:dyDescent="0.2">
      <c r="A89" s="27" t="s">
        <v>658</v>
      </c>
      <c r="B89" s="28" t="s">
        <v>617</v>
      </c>
      <c r="C89" s="28" t="s">
        <v>176</v>
      </c>
      <c r="D89" s="44">
        <v>1</v>
      </c>
      <c r="E89" s="45">
        <v>2.564102564102564E-2</v>
      </c>
      <c r="F89" s="46">
        <v>1</v>
      </c>
      <c r="G89" s="45">
        <v>2.564102564102564E-2</v>
      </c>
      <c r="H89" s="56">
        <v>0</v>
      </c>
      <c r="I89" s="57">
        <v>0</v>
      </c>
      <c r="J89" s="58">
        <v>0</v>
      </c>
      <c r="K89" s="59">
        <v>0</v>
      </c>
      <c r="L89" s="29">
        <v>0</v>
      </c>
      <c r="M89" s="29">
        <v>0</v>
      </c>
      <c r="N89" s="46">
        <v>1</v>
      </c>
      <c r="O89" s="58">
        <v>0</v>
      </c>
      <c r="P89" s="33" t="s">
        <v>288</v>
      </c>
      <c r="Q89" s="30" t="s">
        <v>384</v>
      </c>
      <c r="R89" s="28">
        <v>50</v>
      </c>
      <c r="S89" s="28" t="s">
        <v>38</v>
      </c>
      <c r="U89" t="s">
        <v>538</v>
      </c>
    </row>
    <row r="90" spans="1:21" x14ac:dyDescent="0.2">
      <c r="A90" s="27" t="s">
        <v>658</v>
      </c>
      <c r="B90" s="28" t="s">
        <v>618</v>
      </c>
      <c r="C90" s="28" t="s">
        <v>181</v>
      </c>
      <c r="D90" s="44">
        <v>1</v>
      </c>
      <c r="E90" s="45">
        <v>2.564102564102564E-2</v>
      </c>
      <c r="F90" s="46">
        <v>1</v>
      </c>
      <c r="G90" s="45">
        <v>2.564102564102564E-2</v>
      </c>
      <c r="H90" s="56">
        <v>0</v>
      </c>
      <c r="I90" s="57">
        <v>0</v>
      </c>
      <c r="J90" s="58">
        <v>0</v>
      </c>
      <c r="K90" s="59">
        <v>0</v>
      </c>
      <c r="L90" s="29">
        <v>0</v>
      </c>
      <c r="M90" s="29">
        <v>0</v>
      </c>
      <c r="N90" s="46">
        <v>1</v>
      </c>
      <c r="O90" s="58">
        <v>0</v>
      </c>
      <c r="P90" s="33" t="s">
        <v>419</v>
      </c>
      <c r="Q90" s="30" t="s">
        <v>384</v>
      </c>
      <c r="R90" s="28">
        <v>50</v>
      </c>
      <c r="S90" s="28" t="s">
        <v>38</v>
      </c>
      <c r="U90" t="s">
        <v>538</v>
      </c>
    </row>
    <row r="91" spans="1:21" x14ac:dyDescent="0.2">
      <c r="A91" s="27" t="s">
        <v>658</v>
      </c>
      <c r="B91" s="28" t="s">
        <v>622</v>
      </c>
      <c r="C91" s="28" t="s">
        <v>194</v>
      </c>
      <c r="D91" s="44">
        <v>1</v>
      </c>
      <c r="E91" s="45">
        <v>2.564102564102564E-2</v>
      </c>
      <c r="F91" s="46">
        <v>1</v>
      </c>
      <c r="G91" s="45">
        <v>2.564102564102564E-2</v>
      </c>
      <c r="H91" s="56">
        <v>0</v>
      </c>
      <c r="I91" s="57">
        <v>0</v>
      </c>
      <c r="J91" s="58">
        <v>0</v>
      </c>
      <c r="K91" s="59">
        <v>0</v>
      </c>
      <c r="L91" s="29">
        <v>0</v>
      </c>
      <c r="M91" s="29">
        <v>0</v>
      </c>
      <c r="N91" s="46">
        <v>1</v>
      </c>
      <c r="O91" s="58">
        <v>0</v>
      </c>
      <c r="P91" s="33" t="s">
        <v>419</v>
      </c>
      <c r="Q91" s="30" t="s">
        <v>384</v>
      </c>
      <c r="R91" s="28">
        <v>50</v>
      </c>
      <c r="S91" s="28" t="s">
        <v>38</v>
      </c>
      <c r="U91" t="s">
        <v>538</v>
      </c>
    </row>
    <row r="92" spans="1:21" x14ac:dyDescent="0.2">
      <c r="A92" s="27" t="s">
        <v>658</v>
      </c>
      <c r="B92" s="28" t="s">
        <v>628</v>
      </c>
      <c r="C92" s="28" t="s">
        <v>62</v>
      </c>
      <c r="D92" s="44">
        <v>1</v>
      </c>
      <c r="E92" s="45">
        <v>2.564102564102564E-2</v>
      </c>
      <c r="F92" s="46">
        <v>1</v>
      </c>
      <c r="G92" s="45">
        <v>2.564102564102564E-2</v>
      </c>
      <c r="H92" s="56">
        <v>0</v>
      </c>
      <c r="I92" s="57">
        <v>0</v>
      </c>
      <c r="J92" s="58">
        <v>0</v>
      </c>
      <c r="K92" s="59">
        <v>0</v>
      </c>
      <c r="L92" s="29">
        <v>0</v>
      </c>
      <c r="M92" s="29">
        <v>0</v>
      </c>
      <c r="N92" s="46">
        <v>1</v>
      </c>
      <c r="O92" s="58">
        <v>0</v>
      </c>
      <c r="P92" s="33" t="s">
        <v>253</v>
      </c>
      <c r="Q92" s="30" t="s">
        <v>384</v>
      </c>
      <c r="R92" s="28">
        <v>50</v>
      </c>
      <c r="S92" s="28" t="s">
        <v>38</v>
      </c>
      <c r="U92" t="s">
        <v>538</v>
      </c>
    </row>
    <row r="93" spans="1:21" x14ac:dyDescent="0.2">
      <c r="A93" s="27" t="s">
        <v>658</v>
      </c>
      <c r="B93" s="28" t="s">
        <v>628</v>
      </c>
      <c r="C93" s="28" t="s">
        <v>63</v>
      </c>
      <c r="D93" s="44">
        <v>1</v>
      </c>
      <c r="E93" s="45">
        <v>2.564102564102564E-2</v>
      </c>
      <c r="F93" s="46">
        <v>1</v>
      </c>
      <c r="G93" s="45">
        <v>2.564102564102564E-2</v>
      </c>
      <c r="H93" s="56">
        <v>0</v>
      </c>
      <c r="I93" s="57">
        <v>0</v>
      </c>
      <c r="J93" s="58">
        <v>0</v>
      </c>
      <c r="K93" s="59">
        <v>0</v>
      </c>
      <c r="L93" s="29">
        <v>0</v>
      </c>
      <c r="M93" s="29">
        <v>0</v>
      </c>
      <c r="N93" s="46">
        <v>1</v>
      </c>
      <c r="O93" s="58">
        <v>0</v>
      </c>
      <c r="P93" s="33" t="s">
        <v>253</v>
      </c>
      <c r="Q93" s="30" t="s">
        <v>384</v>
      </c>
      <c r="R93" s="28">
        <v>50</v>
      </c>
      <c r="S93" s="28" t="s">
        <v>64</v>
      </c>
      <c r="U93" t="s">
        <v>538</v>
      </c>
    </row>
    <row r="94" spans="1:21" x14ac:dyDescent="0.2">
      <c r="A94" s="27" t="s">
        <v>658</v>
      </c>
      <c r="B94" s="28" t="s">
        <v>629</v>
      </c>
      <c r="C94" s="28" t="s">
        <v>189</v>
      </c>
      <c r="D94" s="44">
        <v>1</v>
      </c>
      <c r="E94" s="45">
        <v>2.564102564102564E-2</v>
      </c>
      <c r="F94" s="46">
        <v>1</v>
      </c>
      <c r="G94" s="45">
        <v>2.564102564102564E-2</v>
      </c>
      <c r="H94" s="56">
        <v>0</v>
      </c>
      <c r="I94" s="57">
        <v>0</v>
      </c>
      <c r="J94" s="58">
        <v>0</v>
      </c>
      <c r="K94" s="59">
        <v>0</v>
      </c>
      <c r="L94" s="29">
        <v>0</v>
      </c>
      <c r="M94" s="29">
        <v>0</v>
      </c>
      <c r="N94" s="46">
        <v>1</v>
      </c>
      <c r="O94" s="58">
        <v>0</v>
      </c>
      <c r="P94" s="33" t="s">
        <v>349</v>
      </c>
      <c r="Q94" s="30" t="s">
        <v>359</v>
      </c>
      <c r="R94" s="28">
        <v>40</v>
      </c>
      <c r="S94" s="28" t="s">
        <v>38</v>
      </c>
      <c r="U94" t="s">
        <v>538</v>
      </c>
    </row>
    <row r="95" spans="1:21" x14ac:dyDescent="0.2">
      <c r="A95" s="27" t="s">
        <v>658</v>
      </c>
      <c r="B95" s="28" t="s">
        <v>629</v>
      </c>
      <c r="C95" s="28" t="s">
        <v>184</v>
      </c>
      <c r="D95" s="44">
        <v>1</v>
      </c>
      <c r="E95" s="45">
        <v>2.564102564102564E-2</v>
      </c>
      <c r="F95" s="46">
        <v>1</v>
      </c>
      <c r="G95" s="45">
        <v>2.564102564102564E-2</v>
      </c>
      <c r="H95" s="56">
        <v>0</v>
      </c>
      <c r="I95" s="57">
        <v>0</v>
      </c>
      <c r="J95" s="58">
        <v>0</v>
      </c>
      <c r="K95" s="59">
        <v>0</v>
      </c>
      <c r="L95" s="29">
        <v>0</v>
      </c>
      <c r="M95" s="29">
        <v>0</v>
      </c>
      <c r="N95" s="46">
        <v>1</v>
      </c>
      <c r="O95" s="58">
        <v>0</v>
      </c>
      <c r="P95" s="33" t="s">
        <v>349</v>
      </c>
      <c r="Q95" s="30" t="s">
        <v>359</v>
      </c>
      <c r="R95" s="28">
        <v>40</v>
      </c>
      <c r="S95" s="28" t="s">
        <v>38</v>
      </c>
      <c r="U95" t="s">
        <v>538</v>
      </c>
    </row>
    <row r="96" spans="1:21" x14ac:dyDescent="0.2">
      <c r="A96" s="27" t="s">
        <v>658</v>
      </c>
      <c r="B96" s="28" t="s">
        <v>629</v>
      </c>
      <c r="C96" s="28" t="s">
        <v>183</v>
      </c>
      <c r="D96" s="44">
        <v>1</v>
      </c>
      <c r="E96" s="45">
        <v>2.564102564102564E-2</v>
      </c>
      <c r="F96" s="46">
        <v>1</v>
      </c>
      <c r="G96" s="45">
        <v>2.564102564102564E-2</v>
      </c>
      <c r="H96" s="56">
        <v>0</v>
      </c>
      <c r="I96" s="57">
        <v>0</v>
      </c>
      <c r="J96" s="58">
        <v>0</v>
      </c>
      <c r="K96" s="59">
        <v>0</v>
      </c>
      <c r="L96" s="29">
        <v>0</v>
      </c>
      <c r="M96" s="29">
        <v>0</v>
      </c>
      <c r="N96" s="46">
        <v>1</v>
      </c>
      <c r="O96" s="58">
        <v>0</v>
      </c>
      <c r="P96" s="33" t="s">
        <v>349</v>
      </c>
      <c r="Q96" s="30" t="s">
        <v>359</v>
      </c>
      <c r="R96" s="28">
        <v>40</v>
      </c>
      <c r="S96" s="28" t="s">
        <v>38</v>
      </c>
      <c r="U96" t="s">
        <v>538</v>
      </c>
    </row>
    <row r="97" spans="1:21" x14ac:dyDescent="0.2">
      <c r="A97" s="27" t="s">
        <v>658</v>
      </c>
      <c r="B97" s="28" t="s">
        <v>629</v>
      </c>
      <c r="C97" s="28" t="s">
        <v>178</v>
      </c>
      <c r="D97" s="44">
        <v>1</v>
      </c>
      <c r="E97" s="45">
        <v>2.564102564102564E-2</v>
      </c>
      <c r="F97" s="46">
        <v>1</v>
      </c>
      <c r="G97" s="45">
        <v>2.564102564102564E-2</v>
      </c>
      <c r="H97" s="56">
        <v>0</v>
      </c>
      <c r="I97" s="57">
        <v>0</v>
      </c>
      <c r="J97" s="58">
        <v>0</v>
      </c>
      <c r="K97" s="59">
        <v>0</v>
      </c>
      <c r="L97" s="29">
        <v>0</v>
      </c>
      <c r="M97" s="29">
        <v>0</v>
      </c>
      <c r="N97" s="46">
        <v>1</v>
      </c>
      <c r="O97" s="58">
        <v>0</v>
      </c>
      <c r="P97" s="33" t="s">
        <v>349</v>
      </c>
      <c r="Q97" s="30" t="s">
        <v>359</v>
      </c>
      <c r="R97" s="28">
        <v>40</v>
      </c>
      <c r="S97" s="28" t="s">
        <v>38</v>
      </c>
      <c r="U97" t="s">
        <v>538</v>
      </c>
    </row>
    <row r="98" spans="1:21" x14ac:dyDescent="0.2">
      <c r="A98" s="34" t="s">
        <v>658</v>
      </c>
      <c r="B98" s="35" t="s">
        <v>629</v>
      </c>
      <c r="C98" s="28" t="s">
        <v>168</v>
      </c>
      <c r="D98" s="44">
        <v>1</v>
      </c>
      <c r="E98" s="45">
        <v>2.564102564102564E-2</v>
      </c>
      <c r="F98" s="46">
        <v>1</v>
      </c>
      <c r="G98" s="45">
        <v>2.564102564102564E-2</v>
      </c>
      <c r="H98" s="56">
        <v>0</v>
      </c>
      <c r="I98" s="57">
        <v>0</v>
      </c>
      <c r="J98" s="58">
        <v>0</v>
      </c>
      <c r="K98" s="59">
        <v>0</v>
      </c>
      <c r="L98" s="29">
        <v>0</v>
      </c>
      <c r="M98" s="29">
        <v>0</v>
      </c>
      <c r="N98" s="46">
        <v>1</v>
      </c>
      <c r="O98" s="58">
        <v>0</v>
      </c>
      <c r="P98" s="93" t="s">
        <v>349</v>
      </c>
      <c r="Q98" s="37" t="s">
        <v>359</v>
      </c>
      <c r="R98" s="35">
        <v>40</v>
      </c>
      <c r="S98" s="35" t="s">
        <v>38</v>
      </c>
      <c r="U98" t="s">
        <v>538</v>
      </c>
    </row>
    <row r="99" spans="1:21" x14ac:dyDescent="0.2">
      <c r="B99" s="1"/>
      <c r="C99" s="39" t="s">
        <v>648</v>
      </c>
      <c r="D99" s="47">
        <v>39</v>
      </c>
      <c r="E99" s="48">
        <v>1.0000000000000004</v>
      </c>
      <c r="F99" s="49">
        <v>39</v>
      </c>
      <c r="G99" s="48">
        <v>1.0000000000000004</v>
      </c>
      <c r="H99" s="60">
        <v>0</v>
      </c>
      <c r="I99" s="61">
        <v>0</v>
      </c>
      <c r="J99" s="62">
        <v>0</v>
      </c>
      <c r="K99" s="63">
        <v>0</v>
      </c>
      <c r="L99" s="40">
        <v>0</v>
      </c>
      <c r="M99" s="40">
        <v>0</v>
      </c>
      <c r="N99" s="49">
        <v>1</v>
      </c>
      <c r="O99" s="62">
        <v>0</v>
      </c>
      <c r="P99" s="14"/>
      <c r="Q99" s="2"/>
      <c r="R99" s="1"/>
      <c r="S99" s="1"/>
    </row>
    <row r="100" spans="1:21" x14ac:dyDescent="0.2">
      <c r="B100" s="1"/>
      <c r="C100" s="8"/>
      <c r="D100" s="4"/>
      <c r="E100" s="11"/>
      <c r="F100" s="16"/>
      <c r="G100" s="11"/>
      <c r="H100" s="4"/>
      <c r="I100" s="11"/>
      <c r="J100" s="16"/>
      <c r="L100" s="13"/>
      <c r="M100" s="13"/>
      <c r="N100" s="16"/>
      <c r="O100" s="16"/>
      <c r="P100" s="14"/>
      <c r="Q100" s="2"/>
      <c r="R100" s="1"/>
      <c r="S100" s="1"/>
    </row>
    <row r="101" spans="1:21" x14ac:dyDescent="0.2">
      <c r="B101" s="1"/>
      <c r="C101" s="8"/>
      <c r="D101" s="4"/>
      <c r="E101" s="11"/>
      <c r="F101" s="16"/>
      <c r="G101" s="11"/>
      <c r="H101" s="4"/>
      <c r="I101" s="11"/>
      <c r="J101" s="16"/>
      <c r="L101" s="13"/>
      <c r="M101" s="13"/>
      <c r="N101" s="16"/>
      <c r="O101" s="16"/>
      <c r="P101" s="14"/>
      <c r="Q101" s="2"/>
      <c r="R101" s="1"/>
      <c r="S101" s="1"/>
    </row>
    <row r="102" spans="1:21" x14ac:dyDescent="0.2">
      <c r="B102" s="1"/>
      <c r="C102" s="8"/>
      <c r="D102" s="4"/>
      <c r="E102" s="11"/>
      <c r="F102" s="16"/>
      <c r="G102" s="11"/>
      <c r="H102" s="4"/>
      <c r="I102" s="11"/>
      <c r="J102" s="16"/>
      <c r="L102" s="13"/>
      <c r="M102" s="13"/>
      <c r="N102" s="16"/>
      <c r="O102" s="16"/>
      <c r="P102" s="14"/>
      <c r="Q102" s="2"/>
      <c r="R102" s="1"/>
      <c r="S102" s="1"/>
    </row>
    <row r="103" spans="1:21" ht="12.75" customHeight="1" x14ac:dyDescent="0.2">
      <c r="A103" s="99" t="s">
        <v>2</v>
      </c>
      <c r="B103" s="99" t="s">
        <v>3</v>
      </c>
      <c r="C103" s="99" t="s">
        <v>4</v>
      </c>
      <c r="D103" s="117" t="s">
        <v>7</v>
      </c>
      <c r="E103" s="115" t="s">
        <v>630</v>
      </c>
      <c r="F103" s="101" t="s">
        <v>631</v>
      </c>
      <c r="G103" s="115" t="s">
        <v>632</v>
      </c>
      <c r="H103" s="111" t="s">
        <v>8</v>
      </c>
      <c r="I103" s="113" t="s">
        <v>635</v>
      </c>
      <c r="J103" s="103" t="s">
        <v>636</v>
      </c>
      <c r="K103" s="109" t="s">
        <v>637</v>
      </c>
      <c r="L103" s="105" t="s">
        <v>640</v>
      </c>
      <c r="M103" s="107" t="s">
        <v>641</v>
      </c>
      <c r="N103" s="101" t="s">
        <v>645</v>
      </c>
      <c r="O103" s="103" t="s">
        <v>646</v>
      </c>
      <c r="P103" s="105" t="s">
        <v>19</v>
      </c>
      <c r="Q103" s="99" t="s">
        <v>21</v>
      </c>
      <c r="R103" s="99" t="s">
        <v>14</v>
      </c>
      <c r="S103" s="99" t="s">
        <v>15</v>
      </c>
    </row>
    <row r="104" spans="1:21" x14ac:dyDescent="0.2">
      <c r="A104" s="100"/>
      <c r="B104" s="100"/>
      <c r="C104" s="100"/>
      <c r="D104" s="118"/>
      <c r="E104" s="116"/>
      <c r="F104" s="102"/>
      <c r="G104" s="116"/>
      <c r="H104" s="112"/>
      <c r="I104" s="114"/>
      <c r="J104" s="104"/>
      <c r="K104" s="110"/>
      <c r="L104" s="106"/>
      <c r="M104" s="108"/>
      <c r="N104" s="102"/>
      <c r="O104" s="104"/>
      <c r="P104" s="106"/>
      <c r="Q104" s="100"/>
      <c r="R104" s="100"/>
      <c r="S104" s="100"/>
    </row>
    <row r="105" spans="1:21" x14ac:dyDescent="0.2">
      <c r="A105" s="22" t="s">
        <v>655</v>
      </c>
      <c r="B105" s="23" t="s">
        <v>406</v>
      </c>
      <c r="C105" s="23" t="s">
        <v>407</v>
      </c>
      <c r="D105" s="41">
        <v>1</v>
      </c>
      <c r="E105" s="42">
        <v>2.564102564102564E-2</v>
      </c>
      <c r="F105" s="43">
        <v>1</v>
      </c>
      <c r="G105" s="42">
        <v>2.564102564102564E-2</v>
      </c>
      <c r="H105" s="50">
        <v>1</v>
      </c>
      <c r="I105" s="51">
        <v>2.9411764705882353E-2</v>
      </c>
      <c r="J105" s="52">
        <v>1</v>
      </c>
      <c r="K105" s="53">
        <v>2.9411764705882353E-2</v>
      </c>
      <c r="L105" s="24">
        <v>0</v>
      </c>
      <c r="M105" s="24">
        <v>0</v>
      </c>
      <c r="N105" s="43">
        <v>1</v>
      </c>
      <c r="O105" s="52">
        <v>1</v>
      </c>
      <c r="P105" s="92" t="s">
        <v>19</v>
      </c>
      <c r="Q105" s="25" t="s">
        <v>21</v>
      </c>
      <c r="R105" s="23" t="s">
        <v>14</v>
      </c>
      <c r="S105" s="23" t="s">
        <v>64</v>
      </c>
      <c r="U105" t="s">
        <v>538</v>
      </c>
    </row>
    <row r="106" spans="1:21" x14ac:dyDescent="0.2">
      <c r="A106" s="27" t="s">
        <v>655</v>
      </c>
      <c r="B106" s="28" t="s">
        <v>552</v>
      </c>
      <c r="C106" s="28" t="s">
        <v>512</v>
      </c>
      <c r="D106" s="44">
        <v>1</v>
      </c>
      <c r="E106" s="45">
        <v>2.564102564102564E-2</v>
      </c>
      <c r="F106" s="46">
        <v>1</v>
      </c>
      <c r="G106" s="45">
        <v>2.564102564102564E-2</v>
      </c>
      <c r="H106" s="56">
        <v>1</v>
      </c>
      <c r="I106" s="57">
        <v>2.9411764705882353E-2</v>
      </c>
      <c r="J106" s="58">
        <v>1</v>
      </c>
      <c r="K106" s="59">
        <v>2.9411764705882353E-2</v>
      </c>
      <c r="L106" s="29">
        <v>0</v>
      </c>
      <c r="M106" s="29">
        <v>0</v>
      </c>
      <c r="N106" s="46">
        <v>1</v>
      </c>
      <c r="O106" s="58">
        <v>1</v>
      </c>
      <c r="P106" s="33" t="s">
        <v>19</v>
      </c>
      <c r="Q106" s="30" t="s">
        <v>21</v>
      </c>
      <c r="R106" s="28" t="s">
        <v>14</v>
      </c>
      <c r="S106" s="28" t="s">
        <v>64</v>
      </c>
      <c r="U106" t="s">
        <v>538</v>
      </c>
    </row>
    <row r="107" spans="1:21" x14ac:dyDescent="0.2">
      <c r="A107" s="27" t="s">
        <v>655</v>
      </c>
      <c r="B107" s="28" t="s">
        <v>559</v>
      </c>
      <c r="C107" s="28" t="s">
        <v>435</v>
      </c>
      <c r="D107" s="44">
        <v>1</v>
      </c>
      <c r="E107" s="45">
        <v>2.564102564102564E-2</v>
      </c>
      <c r="F107" s="46">
        <v>1</v>
      </c>
      <c r="G107" s="45">
        <v>2.564102564102564E-2</v>
      </c>
      <c r="H107" s="56">
        <v>1</v>
      </c>
      <c r="I107" s="57">
        <v>2.9411764705882353E-2</v>
      </c>
      <c r="J107" s="58">
        <v>1</v>
      </c>
      <c r="K107" s="59">
        <v>2.9411764705882353E-2</v>
      </c>
      <c r="L107" s="29">
        <v>0</v>
      </c>
      <c r="M107" s="29">
        <v>0</v>
      </c>
      <c r="N107" s="46">
        <v>1</v>
      </c>
      <c r="O107" s="58">
        <v>1</v>
      </c>
      <c r="P107" s="33" t="s">
        <v>19</v>
      </c>
      <c r="Q107" s="30" t="s">
        <v>21</v>
      </c>
      <c r="R107" s="28" t="s">
        <v>14</v>
      </c>
      <c r="S107" s="28" t="s">
        <v>38</v>
      </c>
      <c r="U107" t="s">
        <v>538</v>
      </c>
    </row>
    <row r="108" spans="1:21" x14ac:dyDescent="0.2">
      <c r="A108" s="27" t="s">
        <v>655</v>
      </c>
      <c r="B108" s="28" t="s">
        <v>560</v>
      </c>
      <c r="C108" s="28" t="s">
        <v>330</v>
      </c>
      <c r="D108" s="44">
        <v>1</v>
      </c>
      <c r="E108" s="45">
        <v>2.564102564102564E-2</v>
      </c>
      <c r="F108" s="46">
        <v>1</v>
      </c>
      <c r="G108" s="45">
        <v>2.564102564102564E-2</v>
      </c>
      <c r="H108" s="56">
        <v>1</v>
      </c>
      <c r="I108" s="57">
        <v>2.9411764705882353E-2</v>
      </c>
      <c r="J108" s="58">
        <v>1</v>
      </c>
      <c r="K108" s="59">
        <v>2.9411764705882353E-2</v>
      </c>
      <c r="L108" s="29">
        <v>0</v>
      </c>
      <c r="M108" s="29">
        <v>0</v>
      </c>
      <c r="N108" s="46">
        <v>1</v>
      </c>
      <c r="O108" s="58">
        <v>1</v>
      </c>
      <c r="P108" s="33" t="s">
        <v>19</v>
      </c>
      <c r="Q108" s="30" t="s">
        <v>21</v>
      </c>
      <c r="R108" s="28" t="s">
        <v>14</v>
      </c>
      <c r="S108" s="28" t="s">
        <v>64</v>
      </c>
      <c r="U108" t="s">
        <v>538</v>
      </c>
    </row>
    <row r="109" spans="1:21" x14ac:dyDescent="0.2">
      <c r="A109" s="27" t="s">
        <v>655</v>
      </c>
      <c r="B109" s="28" t="s">
        <v>560</v>
      </c>
      <c r="C109" s="28" t="s">
        <v>81</v>
      </c>
      <c r="D109" s="44">
        <v>0</v>
      </c>
      <c r="E109" s="45">
        <v>0</v>
      </c>
      <c r="F109" s="46">
        <v>0</v>
      </c>
      <c r="G109" s="45">
        <v>0</v>
      </c>
      <c r="H109" s="56">
        <v>1</v>
      </c>
      <c r="I109" s="57">
        <v>2.9411764705882353E-2</v>
      </c>
      <c r="J109" s="58">
        <v>1</v>
      </c>
      <c r="K109" s="59">
        <v>2.9411764705882353E-2</v>
      </c>
      <c r="L109" s="29">
        <v>0</v>
      </c>
      <c r="M109" s="29">
        <v>0</v>
      </c>
      <c r="N109" s="46">
        <v>0</v>
      </c>
      <c r="O109" s="58">
        <v>1</v>
      </c>
      <c r="P109" s="33" t="s">
        <v>19</v>
      </c>
      <c r="Q109" s="30" t="s">
        <v>21</v>
      </c>
      <c r="R109" s="28" t="s">
        <v>14</v>
      </c>
      <c r="S109" s="28" t="s">
        <v>82</v>
      </c>
      <c r="U109" t="s">
        <v>538</v>
      </c>
    </row>
    <row r="110" spans="1:21" x14ac:dyDescent="0.2">
      <c r="A110" s="27" t="s">
        <v>655</v>
      </c>
      <c r="B110" s="28" t="s">
        <v>561</v>
      </c>
      <c r="C110" s="28" t="s">
        <v>327</v>
      </c>
      <c r="D110" s="44">
        <v>1</v>
      </c>
      <c r="E110" s="45">
        <v>2.564102564102564E-2</v>
      </c>
      <c r="F110" s="46">
        <v>1</v>
      </c>
      <c r="G110" s="45">
        <v>2.564102564102564E-2</v>
      </c>
      <c r="H110" s="56">
        <v>1</v>
      </c>
      <c r="I110" s="57">
        <v>2.9411764705882353E-2</v>
      </c>
      <c r="J110" s="58">
        <v>1</v>
      </c>
      <c r="K110" s="59">
        <v>2.9411764705882353E-2</v>
      </c>
      <c r="L110" s="29">
        <v>0</v>
      </c>
      <c r="M110" s="29">
        <v>0</v>
      </c>
      <c r="N110" s="46">
        <v>1</v>
      </c>
      <c r="O110" s="58">
        <v>1</v>
      </c>
      <c r="P110" s="29" t="s">
        <v>118</v>
      </c>
      <c r="Q110" s="30" t="s">
        <v>359</v>
      </c>
      <c r="R110" s="28">
        <v>44</v>
      </c>
      <c r="S110" s="28" t="s">
        <v>38</v>
      </c>
      <c r="U110" t="s">
        <v>538</v>
      </c>
    </row>
    <row r="111" spans="1:21" x14ac:dyDescent="0.2">
      <c r="A111" s="27" t="s">
        <v>655</v>
      </c>
      <c r="B111" s="28" t="s">
        <v>561</v>
      </c>
      <c r="C111" s="28" t="s">
        <v>562</v>
      </c>
      <c r="D111" s="44">
        <v>1</v>
      </c>
      <c r="E111" s="45">
        <v>2.564102564102564E-2</v>
      </c>
      <c r="F111" s="46">
        <v>1</v>
      </c>
      <c r="G111" s="45">
        <v>2.564102564102564E-2</v>
      </c>
      <c r="H111" s="56">
        <v>1</v>
      </c>
      <c r="I111" s="57">
        <v>2.9411764705882353E-2</v>
      </c>
      <c r="J111" s="58">
        <v>1</v>
      </c>
      <c r="K111" s="59">
        <v>2.9411764705882353E-2</v>
      </c>
      <c r="L111" s="29">
        <v>0</v>
      </c>
      <c r="M111" s="29">
        <v>0</v>
      </c>
      <c r="N111" s="46">
        <v>1</v>
      </c>
      <c r="O111" s="58">
        <v>1</v>
      </c>
      <c r="P111" s="29" t="s">
        <v>305</v>
      </c>
      <c r="Q111" s="28" t="s">
        <v>361</v>
      </c>
      <c r="R111" s="28">
        <v>2</v>
      </c>
      <c r="S111" s="28" t="s">
        <v>38</v>
      </c>
      <c r="U111" t="s">
        <v>538</v>
      </c>
    </row>
    <row r="112" spans="1:21" x14ac:dyDescent="0.2">
      <c r="A112" s="27" t="s">
        <v>655</v>
      </c>
      <c r="B112" s="28" t="s">
        <v>561</v>
      </c>
      <c r="C112" s="28" t="s">
        <v>571</v>
      </c>
      <c r="D112" s="44">
        <v>0</v>
      </c>
      <c r="E112" s="45">
        <v>0</v>
      </c>
      <c r="F112" s="46">
        <v>0</v>
      </c>
      <c r="G112" s="45">
        <v>0</v>
      </c>
      <c r="H112" s="56">
        <v>1</v>
      </c>
      <c r="I112" s="57">
        <v>2.9411764705882353E-2</v>
      </c>
      <c r="J112" s="58">
        <v>1</v>
      </c>
      <c r="K112" s="59">
        <v>2.9411764705882353E-2</v>
      </c>
      <c r="L112" s="29">
        <v>0</v>
      </c>
      <c r="M112" s="29">
        <v>0</v>
      </c>
      <c r="N112" s="46">
        <v>0</v>
      </c>
      <c r="O112" s="58">
        <v>1</v>
      </c>
      <c r="P112" s="29" t="s">
        <v>312</v>
      </c>
      <c r="Q112" s="30" t="s">
        <v>359</v>
      </c>
      <c r="R112" s="28">
        <v>2</v>
      </c>
      <c r="S112" s="28" t="s">
        <v>346</v>
      </c>
      <c r="U112" t="s">
        <v>538</v>
      </c>
    </row>
    <row r="113" spans="1:21" x14ac:dyDescent="0.2">
      <c r="A113" s="27" t="s">
        <v>655</v>
      </c>
      <c r="B113" s="28" t="s">
        <v>561</v>
      </c>
      <c r="C113" s="28" t="s">
        <v>572</v>
      </c>
      <c r="D113" s="44">
        <v>1</v>
      </c>
      <c r="E113" s="45">
        <v>2.564102564102564E-2</v>
      </c>
      <c r="F113" s="46">
        <v>1</v>
      </c>
      <c r="G113" s="45">
        <v>2.564102564102564E-2</v>
      </c>
      <c r="H113" s="56">
        <v>1</v>
      </c>
      <c r="I113" s="57">
        <v>2.9411764705882353E-2</v>
      </c>
      <c r="J113" s="58">
        <v>1</v>
      </c>
      <c r="K113" s="59">
        <v>2.9411764705882353E-2</v>
      </c>
      <c r="L113" s="29">
        <v>0</v>
      </c>
      <c r="M113" s="29">
        <v>0</v>
      </c>
      <c r="N113" s="46">
        <v>1</v>
      </c>
      <c r="O113" s="58">
        <v>1</v>
      </c>
      <c r="P113" s="29" t="s">
        <v>312</v>
      </c>
      <c r="Q113" s="30" t="s">
        <v>359</v>
      </c>
      <c r="R113" s="28">
        <v>2</v>
      </c>
      <c r="S113" s="28" t="s">
        <v>29</v>
      </c>
      <c r="U113" t="s">
        <v>538</v>
      </c>
    </row>
    <row r="114" spans="1:21" x14ac:dyDescent="0.2">
      <c r="A114" s="27" t="s">
        <v>655</v>
      </c>
      <c r="B114" s="28" t="s">
        <v>561</v>
      </c>
      <c r="C114" s="28" t="s">
        <v>573</v>
      </c>
      <c r="D114" s="44">
        <v>0</v>
      </c>
      <c r="E114" s="45">
        <v>0</v>
      </c>
      <c r="F114" s="46">
        <v>0</v>
      </c>
      <c r="G114" s="45">
        <v>0</v>
      </c>
      <c r="H114" s="56">
        <v>1</v>
      </c>
      <c r="I114" s="57">
        <v>2.9411764705882353E-2</v>
      </c>
      <c r="J114" s="58">
        <v>1</v>
      </c>
      <c r="K114" s="59">
        <v>2.9411764705882353E-2</v>
      </c>
      <c r="L114" s="29">
        <v>0</v>
      </c>
      <c r="M114" s="29">
        <v>0</v>
      </c>
      <c r="N114" s="46">
        <v>0</v>
      </c>
      <c r="O114" s="58">
        <v>1</v>
      </c>
      <c r="P114" s="33" t="s">
        <v>312</v>
      </c>
      <c r="Q114" s="30" t="s">
        <v>359</v>
      </c>
      <c r="R114" s="28">
        <v>2</v>
      </c>
      <c r="S114" s="28" t="s">
        <v>29</v>
      </c>
      <c r="U114" t="s">
        <v>538</v>
      </c>
    </row>
    <row r="115" spans="1:21" x14ac:dyDescent="0.2">
      <c r="A115" s="27" t="s">
        <v>655</v>
      </c>
      <c r="B115" s="28" t="s">
        <v>561</v>
      </c>
      <c r="C115" s="28" t="s">
        <v>574</v>
      </c>
      <c r="D115" s="44">
        <v>1</v>
      </c>
      <c r="E115" s="45">
        <v>2.564102564102564E-2</v>
      </c>
      <c r="F115" s="46">
        <v>1</v>
      </c>
      <c r="G115" s="45">
        <v>2.564102564102564E-2</v>
      </c>
      <c r="H115" s="56">
        <v>1</v>
      </c>
      <c r="I115" s="57">
        <v>2.9411764705882353E-2</v>
      </c>
      <c r="J115" s="58">
        <v>1</v>
      </c>
      <c r="K115" s="59">
        <v>2.9411764705882353E-2</v>
      </c>
      <c r="L115" s="29">
        <v>0</v>
      </c>
      <c r="M115" s="29">
        <v>0</v>
      </c>
      <c r="N115" s="46">
        <v>1</v>
      </c>
      <c r="O115" s="58">
        <v>1</v>
      </c>
      <c r="P115" s="29" t="s">
        <v>118</v>
      </c>
      <c r="Q115" s="30" t="s">
        <v>359</v>
      </c>
      <c r="R115" s="28">
        <v>2</v>
      </c>
      <c r="S115" s="28" t="s">
        <v>29</v>
      </c>
      <c r="U115" t="s">
        <v>538</v>
      </c>
    </row>
    <row r="116" spans="1:21" x14ac:dyDescent="0.2">
      <c r="A116" s="27" t="s">
        <v>655</v>
      </c>
      <c r="B116" s="28" t="s">
        <v>576</v>
      </c>
      <c r="C116" s="28" t="s">
        <v>450</v>
      </c>
      <c r="D116" s="44">
        <v>1</v>
      </c>
      <c r="E116" s="45">
        <v>2.564102564102564E-2</v>
      </c>
      <c r="F116" s="46">
        <v>1</v>
      </c>
      <c r="G116" s="45">
        <v>2.564102564102564E-2</v>
      </c>
      <c r="H116" s="56">
        <v>1</v>
      </c>
      <c r="I116" s="57">
        <v>2.9411764705882353E-2</v>
      </c>
      <c r="J116" s="58">
        <v>1</v>
      </c>
      <c r="K116" s="59">
        <v>2.9411764705882353E-2</v>
      </c>
      <c r="L116" s="29">
        <v>0</v>
      </c>
      <c r="M116" s="29">
        <v>0</v>
      </c>
      <c r="N116" s="46">
        <v>1</v>
      </c>
      <c r="O116" s="58">
        <v>1</v>
      </c>
      <c r="P116" s="33" t="s">
        <v>425</v>
      </c>
      <c r="Q116" s="30" t="s">
        <v>359</v>
      </c>
      <c r="R116" s="28">
        <v>2</v>
      </c>
      <c r="S116" s="28" t="s">
        <v>38</v>
      </c>
      <c r="U116" t="s">
        <v>538</v>
      </c>
    </row>
    <row r="117" spans="1:21" x14ac:dyDescent="0.2">
      <c r="A117" s="27" t="s">
        <v>655</v>
      </c>
      <c r="B117" s="28" t="s">
        <v>576</v>
      </c>
      <c r="C117" s="28" t="s">
        <v>580</v>
      </c>
      <c r="D117" s="44">
        <v>1</v>
      </c>
      <c r="E117" s="45">
        <v>2.564102564102564E-2</v>
      </c>
      <c r="F117" s="46">
        <v>1</v>
      </c>
      <c r="G117" s="45">
        <v>2.564102564102564E-2</v>
      </c>
      <c r="H117" s="56">
        <v>1</v>
      </c>
      <c r="I117" s="57">
        <v>2.9411764705882353E-2</v>
      </c>
      <c r="J117" s="58">
        <v>1</v>
      </c>
      <c r="K117" s="59">
        <v>2.9411764705882353E-2</v>
      </c>
      <c r="L117" s="29">
        <v>0</v>
      </c>
      <c r="M117" s="29">
        <v>0</v>
      </c>
      <c r="N117" s="46">
        <v>1</v>
      </c>
      <c r="O117" s="58">
        <v>1</v>
      </c>
      <c r="P117" s="33" t="s">
        <v>388</v>
      </c>
      <c r="Q117" s="30" t="s">
        <v>359</v>
      </c>
      <c r="R117" s="28">
        <v>2</v>
      </c>
      <c r="S117" s="28" t="s">
        <v>29</v>
      </c>
      <c r="U117" t="s">
        <v>538</v>
      </c>
    </row>
    <row r="118" spans="1:21" x14ac:dyDescent="0.2">
      <c r="A118" s="27" t="s">
        <v>655</v>
      </c>
      <c r="B118" s="28" t="s">
        <v>583</v>
      </c>
      <c r="C118" s="28" t="s">
        <v>373</v>
      </c>
      <c r="D118" s="44">
        <v>0</v>
      </c>
      <c r="E118" s="45">
        <v>0</v>
      </c>
      <c r="F118" s="46">
        <v>0</v>
      </c>
      <c r="G118" s="45">
        <v>0</v>
      </c>
      <c r="H118" s="56">
        <v>1</v>
      </c>
      <c r="I118" s="57">
        <v>2.9411764705882353E-2</v>
      </c>
      <c r="J118" s="58">
        <v>1</v>
      </c>
      <c r="K118" s="59">
        <v>2.9411764705882353E-2</v>
      </c>
      <c r="L118" s="29">
        <v>0</v>
      </c>
      <c r="M118" s="29">
        <v>0</v>
      </c>
      <c r="N118" s="46">
        <v>0</v>
      </c>
      <c r="O118" s="58">
        <v>1</v>
      </c>
      <c r="P118" s="29" t="s">
        <v>372</v>
      </c>
      <c r="Q118" s="28" t="s">
        <v>361</v>
      </c>
      <c r="R118" s="28">
        <v>50</v>
      </c>
      <c r="S118" s="28" t="s">
        <v>29</v>
      </c>
      <c r="U118" t="s">
        <v>538</v>
      </c>
    </row>
    <row r="119" spans="1:21" x14ac:dyDescent="0.2">
      <c r="A119" s="27" t="s">
        <v>655</v>
      </c>
      <c r="B119" s="28" t="s">
        <v>586</v>
      </c>
      <c r="C119" s="28" t="s">
        <v>43</v>
      </c>
      <c r="D119" s="44">
        <v>1</v>
      </c>
      <c r="E119" s="45">
        <v>2.564102564102564E-2</v>
      </c>
      <c r="F119" s="46">
        <v>1</v>
      </c>
      <c r="G119" s="45">
        <v>2.564102564102564E-2</v>
      </c>
      <c r="H119" s="56">
        <v>1</v>
      </c>
      <c r="I119" s="57">
        <v>2.9411764705882353E-2</v>
      </c>
      <c r="J119" s="58">
        <v>1</v>
      </c>
      <c r="K119" s="59">
        <v>2.9411764705882353E-2</v>
      </c>
      <c r="L119" s="29">
        <v>0</v>
      </c>
      <c r="M119" s="29">
        <v>0</v>
      </c>
      <c r="N119" s="46">
        <v>1</v>
      </c>
      <c r="O119" s="58">
        <v>1</v>
      </c>
      <c r="P119" s="33" t="s">
        <v>115</v>
      </c>
      <c r="Q119" s="30" t="s">
        <v>361</v>
      </c>
      <c r="R119" s="28">
        <v>50</v>
      </c>
      <c r="S119" s="28" t="s">
        <v>38</v>
      </c>
      <c r="U119" t="s">
        <v>538</v>
      </c>
    </row>
    <row r="120" spans="1:21" x14ac:dyDescent="0.2">
      <c r="A120" s="27" t="s">
        <v>655</v>
      </c>
      <c r="B120" s="28" t="s">
        <v>586</v>
      </c>
      <c r="C120" s="28" t="s">
        <v>475</v>
      </c>
      <c r="D120" s="44">
        <v>1</v>
      </c>
      <c r="E120" s="45">
        <v>2.564102564102564E-2</v>
      </c>
      <c r="F120" s="46">
        <v>1</v>
      </c>
      <c r="G120" s="45">
        <v>2.564102564102564E-2</v>
      </c>
      <c r="H120" s="56">
        <v>1</v>
      </c>
      <c r="I120" s="57">
        <v>2.9411764705882353E-2</v>
      </c>
      <c r="J120" s="58">
        <v>1</v>
      </c>
      <c r="K120" s="59">
        <v>2.9411764705882353E-2</v>
      </c>
      <c r="L120" s="29">
        <v>0</v>
      </c>
      <c r="M120" s="29">
        <v>0</v>
      </c>
      <c r="N120" s="46">
        <v>1</v>
      </c>
      <c r="O120" s="58">
        <v>1</v>
      </c>
      <c r="P120" s="33" t="s">
        <v>372</v>
      </c>
      <c r="Q120" s="30" t="s">
        <v>361</v>
      </c>
      <c r="R120" s="28">
        <v>50</v>
      </c>
      <c r="S120" s="28" t="s">
        <v>38</v>
      </c>
      <c r="U120" t="s">
        <v>538</v>
      </c>
    </row>
    <row r="121" spans="1:21" x14ac:dyDescent="0.2">
      <c r="A121" s="27" t="s">
        <v>655</v>
      </c>
      <c r="B121" s="28" t="s">
        <v>586</v>
      </c>
      <c r="C121" s="28" t="s">
        <v>587</v>
      </c>
      <c r="D121" s="44">
        <v>0</v>
      </c>
      <c r="E121" s="45">
        <v>0</v>
      </c>
      <c r="F121" s="46">
        <v>0</v>
      </c>
      <c r="G121" s="45">
        <v>0</v>
      </c>
      <c r="H121" s="56">
        <v>1</v>
      </c>
      <c r="I121" s="57">
        <v>2.9411764705882353E-2</v>
      </c>
      <c r="J121" s="58">
        <v>1</v>
      </c>
      <c r="K121" s="59">
        <v>2.9411764705882353E-2</v>
      </c>
      <c r="L121" s="29">
        <v>0</v>
      </c>
      <c r="M121" s="29">
        <v>0</v>
      </c>
      <c r="N121" s="46">
        <v>0</v>
      </c>
      <c r="O121" s="58">
        <v>1</v>
      </c>
      <c r="P121" s="33" t="s">
        <v>425</v>
      </c>
      <c r="Q121" s="30" t="s">
        <v>361</v>
      </c>
      <c r="R121" s="28">
        <v>50</v>
      </c>
      <c r="S121" s="28" t="s">
        <v>38</v>
      </c>
      <c r="U121" t="s">
        <v>538</v>
      </c>
    </row>
    <row r="122" spans="1:21" x14ac:dyDescent="0.2">
      <c r="A122" s="27" t="s">
        <v>655</v>
      </c>
      <c r="B122" s="28" t="s">
        <v>591</v>
      </c>
      <c r="C122" s="28" t="s">
        <v>592</v>
      </c>
      <c r="D122" s="44">
        <v>0</v>
      </c>
      <c r="E122" s="45">
        <v>0</v>
      </c>
      <c r="F122" s="46">
        <v>0</v>
      </c>
      <c r="G122" s="45">
        <v>0</v>
      </c>
      <c r="H122" s="56">
        <v>1</v>
      </c>
      <c r="I122" s="57">
        <v>2.9411764705882353E-2</v>
      </c>
      <c r="J122" s="58">
        <v>1</v>
      </c>
      <c r="K122" s="59">
        <v>2.9411764705882353E-2</v>
      </c>
      <c r="L122" s="29">
        <v>0</v>
      </c>
      <c r="M122" s="29">
        <v>0</v>
      </c>
      <c r="N122" s="46">
        <v>0</v>
      </c>
      <c r="O122" s="58">
        <v>1</v>
      </c>
      <c r="P122" s="33" t="s">
        <v>425</v>
      </c>
      <c r="Q122" s="30" t="s">
        <v>361</v>
      </c>
      <c r="R122" s="28">
        <v>50</v>
      </c>
      <c r="S122" s="28" t="s">
        <v>29</v>
      </c>
      <c r="U122" t="s">
        <v>538</v>
      </c>
    </row>
    <row r="123" spans="1:21" x14ac:dyDescent="0.2">
      <c r="A123" s="27" t="s">
        <v>655</v>
      </c>
      <c r="B123" s="28" t="s">
        <v>591</v>
      </c>
      <c r="C123" s="28" t="s">
        <v>593</v>
      </c>
      <c r="D123" s="44">
        <v>0</v>
      </c>
      <c r="E123" s="45">
        <v>0</v>
      </c>
      <c r="F123" s="46">
        <v>0</v>
      </c>
      <c r="G123" s="45">
        <v>0</v>
      </c>
      <c r="H123" s="56">
        <v>1</v>
      </c>
      <c r="I123" s="57">
        <v>2.9411764705882353E-2</v>
      </c>
      <c r="J123" s="58">
        <v>1</v>
      </c>
      <c r="K123" s="59">
        <v>2.9411764705882353E-2</v>
      </c>
      <c r="L123" s="29">
        <v>0</v>
      </c>
      <c r="M123" s="29">
        <v>0</v>
      </c>
      <c r="N123" s="46">
        <v>0</v>
      </c>
      <c r="O123" s="58">
        <v>1</v>
      </c>
      <c r="P123" s="33" t="s">
        <v>425</v>
      </c>
      <c r="Q123" s="30" t="s">
        <v>361</v>
      </c>
      <c r="R123" s="28">
        <v>50</v>
      </c>
      <c r="S123" s="28" t="s">
        <v>29</v>
      </c>
      <c r="U123" t="s">
        <v>538</v>
      </c>
    </row>
    <row r="124" spans="1:21" x14ac:dyDescent="0.2">
      <c r="A124" s="27" t="s">
        <v>655</v>
      </c>
      <c r="B124" s="28" t="s">
        <v>598</v>
      </c>
      <c r="C124" s="28" t="s">
        <v>487</v>
      </c>
      <c r="D124" s="44">
        <v>1</v>
      </c>
      <c r="E124" s="45">
        <v>2.564102564102564E-2</v>
      </c>
      <c r="F124" s="46">
        <v>1</v>
      </c>
      <c r="G124" s="45">
        <v>2.564102564102564E-2</v>
      </c>
      <c r="H124" s="56">
        <v>1</v>
      </c>
      <c r="I124" s="57">
        <v>2.9411764705882353E-2</v>
      </c>
      <c r="J124" s="58">
        <v>1</v>
      </c>
      <c r="K124" s="59">
        <v>2.9411764705882353E-2</v>
      </c>
      <c r="L124" s="29">
        <v>0</v>
      </c>
      <c r="M124" s="29">
        <v>0</v>
      </c>
      <c r="N124" s="46">
        <v>1</v>
      </c>
      <c r="O124" s="58">
        <v>1</v>
      </c>
      <c r="P124" s="33" t="s">
        <v>461</v>
      </c>
      <c r="Q124" s="30" t="s">
        <v>361</v>
      </c>
      <c r="R124" s="28">
        <v>50</v>
      </c>
      <c r="S124" s="28" t="s">
        <v>38</v>
      </c>
      <c r="U124" t="s">
        <v>538</v>
      </c>
    </row>
    <row r="125" spans="1:21" x14ac:dyDescent="0.2">
      <c r="A125" s="27" t="s">
        <v>655</v>
      </c>
      <c r="B125" s="28" t="s">
        <v>598</v>
      </c>
      <c r="C125" s="28" t="s">
        <v>599</v>
      </c>
      <c r="D125" s="44">
        <v>0</v>
      </c>
      <c r="E125" s="45">
        <v>0</v>
      </c>
      <c r="F125" s="46">
        <v>0</v>
      </c>
      <c r="G125" s="45">
        <v>0</v>
      </c>
      <c r="H125" s="56">
        <v>1</v>
      </c>
      <c r="I125" s="57">
        <v>2.9411764705882353E-2</v>
      </c>
      <c r="J125" s="58">
        <v>1</v>
      </c>
      <c r="K125" s="59">
        <v>2.9411764705882353E-2</v>
      </c>
      <c r="L125" s="29">
        <v>0</v>
      </c>
      <c r="M125" s="29">
        <v>0</v>
      </c>
      <c r="N125" s="46">
        <v>0</v>
      </c>
      <c r="O125" s="58">
        <v>1</v>
      </c>
      <c r="P125" s="33" t="s">
        <v>461</v>
      </c>
      <c r="Q125" s="30" t="s">
        <v>361</v>
      </c>
      <c r="R125" s="28">
        <v>50</v>
      </c>
      <c r="S125" s="28" t="s">
        <v>38</v>
      </c>
      <c r="U125" t="s">
        <v>538</v>
      </c>
    </row>
    <row r="126" spans="1:21" x14ac:dyDescent="0.2">
      <c r="A126" s="27" t="s">
        <v>655</v>
      </c>
      <c r="B126" s="28" t="s">
        <v>605</v>
      </c>
      <c r="C126" s="28" t="s">
        <v>410</v>
      </c>
      <c r="D126" s="44">
        <v>1</v>
      </c>
      <c r="E126" s="45">
        <v>2.564102564102564E-2</v>
      </c>
      <c r="F126" s="46">
        <v>1</v>
      </c>
      <c r="G126" s="45">
        <v>2.564102564102564E-2</v>
      </c>
      <c r="H126" s="56">
        <v>1</v>
      </c>
      <c r="I126" s="57">
        <v>2.9411764705882353E-2</v>
      </c>
      <c r="J126" s="58">
        <v>1</v>
      </c>
      <c r="K126" s="59">
        <v>2.9411764705882353E-2</v>
      </c>
      <c r="L126" s="29">
        <v>0</v>
      </c>
      <c r="M126" s="29">
        <v>0</v>
      </c>
      <c r="N126" s="46">
        <v>1</v>
      </c>
      <c r="O126" s="58">
        <v>1</v>
      </c>
      <c r="P126" s="33" t="s">
        <v>375</v>
      </c>
      <c r="Q126" s="30" t="s">
        <v>384</v>
      </c>
      <c r="R126" s="28">
        <v>50</v>
      </c>
      <c r="S126" s="28" t="s">
        <v>29</v>
      </c>
      <c r="U126" t="s">
        <v>538</v>
      </c>
    </row>
    <row r="127" spans="1:21" x14ac:dyDescent="0.2">
      <c r="A127" s="27" t="s">
        <v>655</v>
      </c>
      <c r="B127" s="28" t="s">
        <v>605</v>
      </c>
      <c r="C127" s="28" t="s">
        <v>606</v>
      </c>
      <c r="D127" s="44">
        <v>1</v>
      </c>
      <c r="E127" s="45">
        <v>2.564102564102564E-2</v>
      </c>
      <c r="F127" s="46">
        <v>1</v>
      </c>
      <c r="G127" s="45">
        <v>2.564102564102564E-2</v>
      </c>
      <c r="H127" s="56">
        <v>1</v>
      </c>
      <c r="I127" s="57">
        <v>2.9411764705882353E-2</v>
      </c>
      <c r="J127" s="58">
        <v>1</v>
      </c>
      <c r="K127" s="59">
        <v>2.9411764705882353E-2</v>
      </c>
      <c r="L127" s="29">
        <v>0</v>
      </c>
      <c r="M127" s="29">
        <v>0</v>
      </c>
      <c r="N127" s="46">
        <v>1</v>
      </c>
      <c r="O127" s="58">
        <v>1</v>
      </c>
      <c r="P127" s="29" t="s">
        <v>288</v>
      </c>
      <c r="Q127" s="30" t="s">
        <v>384</v>
      </c>
      <c r="R127" s="28">
        <v>50</v>
      </c>
      <c r="S127" s="28" t="s">
        <v>29</v>
      </c>
      <c r="U127" t="s">
        <v>538</v>
      </c>
    </row>
    <row r="128" spans="1:21" x14ac:dyDescent="0.2">
      <c r="A128" s="27" t="s">
        <v>655</v>
      </c>
      <c r="B128" s="28" t="s">
        <v>605</v>
      </c>
      <c r="C128" s="28" t="s">
        <v>607</v>
      </c>
      <c r="D128" s="44">
        <v>0</v>
      </c>
      <c r="E128" s="45">
        <v>0</v>
      </c>
      <c r="F128" s="46">
        <v>0</v>
      </c>
      <c r="G128" s="45">
        <v>0</v>
      </c>
      <c r="H128" s="56">
        <v>1</v>
      </c>
      <c r="I128" s="57">
        <v>2.9411764705882353E-2</v>
      </c>
      <c r="J128" s="58">
        <v>1</v>
      </c>
      <c r="K128" s="59">
        <v>2.9411764705882353E-2</v>
      </c>
      <c r="L128" s="29">
        <v>0</v>
      </c>
      <c r="M128" s="29">
        <v>0</v>
      </c>
      <c r="N128" s="46">
        <v>0</v>
      </c>
      <c r="O128" s="58">
        <v>1</v>
      </c>
      <c r="P128" s="33" t="s">
        <v>288</v>
      </c>
      <c r="Q128" s="30" t="s">
        <v>384</v>
      </c>
      <c r="R128" s="28">
        <v>50</v>
      </c>
      <c r="S128" s="28" t="s">
        <v>104</v>
      </c>
      <c r="U128" t="s">
        <v>538</v>
      </c>
    </row>
    <row r="129" spans="1:21" x14ac:dyDescent="0.2">
      <c r="A129" s="27" t="s">
        <v>655</v>
      </c>
      <c r="B129" s="28" t="s">
        <v>605</v>
      </c>
      <c r="C129" s="28" t="s">
        <v>611</v>
      </c>
      <c r="D129" s="44">
        <v>0</v>
      </c>
      <c r="E129" s="45">
        <v>0</v>
      </c>
      <c r="F129" s="46">
        <v>0</v>
      </c>
      <c r="G129" s="45">
        <v>0</v>
      </c>
      <c r="H129" s="56">
        <v>1</v>
      </c>
      <c r="I129" s="57">
        <v>2.9411764705882353E-2</v>
      </c>
      <c r="J129" s="58">
        <v>1</v>
      </c>
      <c r="K129" s="59">
        <v>2.9411764705882353E-2</v>
      </c>
      <c r="L129" s="29">
        <v>0</v>
      </c>
      <c r="M129" s="29">
        <v>0</v>
      </c>
      <c r="N129" s="46">
        <v>0</v>
      </c>
      <c r="O129" s="58">
        <v>1</v>
      </c>
      <c r="P129" s="33" t="s">
        <v>288</v>
      </c>
      <c r="Q129" s="30" t="s">
        <v>384</v>
      </c>
      <c r="R129" s="28">
        <v>50</v>
      </c>
      <c r="S129" s="28" t="s">
        <v>38</v>
      </c>
      <c r="U129" t="s">
        <v>538</v>
      </c>
    </row>
    <row r="130" spans="1:21" x14ac:dyDescent="0.2">
      <c r="A130" s="27" t="s">
        <v>655</v>
      </c>
      <c r="B130" s="28" t="s">
        <v>605</v>
      </c>
      <c r="C130" s="28" t="s">
        <v>612</v>
      </c>
      <c r="D130" s="44">
        <v>0</v>
      </c>
      <c r="E130" s="45">
        <v>0</v>
      </c>
      <c r="F130" s="46">
        <v>0</v>
      </c>
      <c r="G130" s="45">
        <v>0</v>
      </c>
      <c r="H130" s="56">
        <v>1</v>
      </c>
      <c r="I130" s="57">
        <v>2.9411764705882353E-2</v>
      </c>
      <c r="J130" s="58">
        <v>1</v>
      </c>
      <c r="K130" s="59">
        <v>2.9411764705882353E-2</v>
      </c>
      <c r="L130" s="29">
        <v>0</v>
      </c>
      <c r="M130" s="29">
        <v>0</v>
      </c>
      <c r="N130" s="46">
        <v>0</v>
      </c>
      <c r="O130" s="58">
        <v>1</v>
      </c>
      <c r="P130" s="33" t="s">
        <v>288</v>
      </c>
      <c r="Q130" s="30" t="s">
        <v>384</v>
      </c>
      <c r="R130" s="28">
        <v>50</v>
      </c>
      <c r="S130" s="28" t="s">
        <v>29</v>
      </c>
      <c r="U130" t="s">
        <v>538</v>
      </c>
    </row>
    <row r="131" spans="1:21" x14ac:dyDescent="0.2">
      <c r="A131" s="27" t="s">
        <v>655</v>
      </c>
      <c r="B131" s="28" t="s">
        <v>605</v>
      </c>
      <c r="C131" s="28" t="s">
        <v>613</v>
      </c>
      <c r="D131" s="44">
        <v>0</v>
      </c>
      <c r="E131" s="45">
        <v>0</v>
      </c>
      <c r="F131" s="46">
        <v>0</v>
      </c>
      <c r="G131" s="45">
        <v>0</v>
      </c>
      <c r="H131" s="56">
        <v>1</v>
      </c>
      <c r="I131" s="57">
        <v>2.9411764705882353E-2</v>
      </c>
      <c r="J131" s="58">
        <v>1</v>
      </c>
      <c r="K131" s="59">
        <v>2.9411764705882353E-2</v>
      </c>
      <c r="L131" s="29">
        <v>0</v>
      </c>
      <c r="M131" s="29">
        <v>0</v>
      </c>
      <c r="N131" s="46">
        <v>0</v>
      </c>
      <c r="O131" s="58">
        <v>1</v>
      </c>
      <c r="P131" s="33" t="s">
        <v>288</v>
      </c>
      <c r="Q131" s="30" t="s">
        <v>384</v>
      </c>
      <c r="R131" s="28">
        <v>50</v>
      </c>
      <c r="S131" s="28" t="s">
        <v>38</v>
      </c>
      <c r="U131" t="s">
        <v>538</v>
      </c>
    </row>
    <row r="132" spans="1:21" x14ac:dyDescent="0.2">
      <c r="A132" s="27" t="s">
        <v>655</v>
      </c>
      <c r="B132" s="28" t="s">
        <v>605</v>
      </c>
      <c r="C132" s="28" t="s">
        <v>614</v>
      </c>
      <c r="D132" s="44">
        <v>0</v>
      </c>
      <c r="E132" s="45">
        <v>0</v>
      </c>
      <c r="F132" s="46">
        <v>0</v>
      </c>
      <c r="G132" s="45">
        <v>0</v>
      </c>
      <c r="H132" s="56">
        <v>1</v>
      </c>
      <c r="I132" s="57">
        <v>2.9411764705882353E-2</v>
      </c>
      <c r="J132" s="58">
        <v>1</v>
      </c>
      <c r="K132" s="59">
        <v>2.9411764705882353E-2</v>
      </c>
      <c r="L132" s="29">
        <v>0</v>
      </c>
      <c r="M132" s="29">
        <v>0</v>
      </c>
      <c r="N132" s="46">
        <v>0</v>
      </c>
      <c r="O132" s="58">
        <v>1</v>
      </c>
      <c r="P132" s="33" t="s">
        <v>288</v>
      </c>
      <c r="Q132" s="30" t="s">
        <v>384</v>
      </c>
      <c r="R132" s="28">
        <v>50</v>
      </c>
      <c r="S132" s="28" t="s">
        <v>38</v>
      </c>
      <c r="U132" t="s">
        <v>538</v>
      </c>
    </row>
    <row r="133" spans="1:21" x14ac:dyDescent="0.2">
      <c r="A133" s="27" t="s">
        <v>655</v>
      </c>
      <c r="B133" s="28" t="s">
        <v>605</v>
      </c>
      <c r="C133" s="28" t="s">
        <v>615</v>
      </c>
      <c r="D133" s="44">
        <v>0</v>
      </c>
      <c r="E133" s="45">
        <v>0</v>
      </c>
      <c r="F133" s="46">
        <v>0</v>
      </c>
      <c r="G133" s="45">
        <v>0</v>
      </c>
      <c r="H133" s="56">
        <v>1</v>
      </c>
      <c r="I133" s="57">
        <v>2.9411764705882353E-2</v>
      </c>
      <c r="J133" s="58">
        <v>1</v>
      </c>
      <c r="K133" s="59">
        <v>2.9411764705882353E-2</v>
      </c>
      <c r="L133" s="29">
        <v>0</v>
      </c>
      <c r="M133" s="29">
        <v>0</v>
      </c>
      <c r="N133" s="46">
        <v>0</v>
      </c>
      <c r="O133" s="58">
        <v>1</v>
      </c>
      <c r="P133" s="33" t="s">
        <v>288</v>
      </c>
      <c r="Q133" s="30" t="s">
        <v>384</v>
      </c>
      <c r="R133" s="28">
        <v>50</v>
      </c>
      <c r="S133" s="28" t="s">
        <v>38</v>
      </c>
      <c r="U133" t="s">
        <v>538</v>
      </c>
    </row>
    <row r="134" spans="1:21" x14ac:dyDescent="0.2">
      <c r="A134" s="27" t="s">
        <v>655</v>
      </c>
      <c r="B134" s="28" t="s">
        <v>605</v>
      </c>
      <c r="C134" s="28" t="s">
        <v>616</v>
      </c>
      <c r="D134" s="44">
        <v>0</v>
      </c>
      <c r="E134" s="45">
        <v>0</v>
      </c>
      <c r="F134" s="46">
        <v>0</v>
      </c>
      <c r="G134" s="45">
        <v>0</v>
      </c>
      <c r="H134" s="56">
        <v>1</v>
      </c>
      <c r="I134" s="57">
        <v>2.9411764705882353E-2</v>
      </c>
      <c r="J134" s="58">
        <v>1</v>
      </c>
      <c r="K134" s="59">
        <v>2.9411764705882353E-2</v>
      </c>
      <c r="L134" s="29">
        <v>0</v>
      </c>
      <c r="M134" s="29">
        <v>0</v>
      </c>
      <c r="N134" s="46">
        <v>0</v>
      </c>
      <c r="O134" s="58">
        <v>1</v>
      </c>
      <c r="P134" s="33" t="s">
        <v>288</v>
      </c>
      <c r="Q134" s="30" t="s">
        <v>384</v>
      </c>
      <c r="R134" s="28">
        <v>50</v>
      </c>
      <c r="S134" s="28" t="s">
        <v>38</v>
      </c>
      <c r="U134" t="s">
        <v>538</v>
      </c>
    </row>
    <row r="135" spans="1:21" x14ac:dyDescent="0.2">
      <c r="A135" s="27" t="s">
        <v>655</v>
      </c>
      <c r="B135" s="28" t="s">
        <v>619</v>
      </c>
      <c r="C135" s="28" t="s">
        <v>236</v>
      </c>
      <c r="D135" s="44">
        <v>0</v>
      </c>
      <c r="E135" s="45">
        <v>0</v>
      </c>
      <c r="F135" s="46">
        <v>0</v>
      </c>
      <c r="G135" s="45">
        <v>0</v>
      </c>
      <c r="H135" s="56">
        <v>1</v>
      </c>
      <c r="I135" s="57">
        <v>2.9411764705882353E-2</v>
      </c>
      <c r="J135" s="58">
        <v>1</v>
      </c>
      <c r="K135" s="59">
        <v>2.9411764705882353E-2</v>
      </c>
      <c r="L135" s="29">
        <v>0</v>
      </c>
      <c r="M135" s="29">
        <v>0</v>
      </c>
      <c r="N135" s="46">
        <v>0</v>
      </c>
      <c r="O135" s="58">
        <v>1</v>
      </c>
      <c r="P135" s="33" t="s">
        <v>419</v>
      </c>
      <c r="Q135" s="30" t="s">
        <v>384</v>
      </c>
      <c r="R135" s="28">
        <v>50</v>
      </c>
      <c r="S135" s="28" t="s">
        <v>38</v>
      </c>
      <c r="U135" t="s">
        <v>538</v>
      </c>
    </row>
    <row r="136" spans="1:21" x14ac:dyDescent="0.2">
      <c r="A136" s="27" t="s">
        <v>655</v>
      </c>
      <c r="B136" s="28" t="s">
        <v>629</v>
      </c>
      <c r="C136" s="28" t="s">
        <v>390</v>
      </c>
      <c r="D136" s="44">
        <v>1</v>
      </c>
      <c r="E136" s="45">
        <v>2.564102564102564E-2</v>
      </c>
      <c r="F136" s="46">
        <v>1</v>
      </c>
      <c r="G136" s="45">
        <v>2.564102564102564E-2</v>
      </c>
      <c r="H136" s="56">
        <v>1</v>
      </c>
      <c r="I136" s="57">
        <v>2.9411764705882353E-2</v>
      </c>
      <c r="J136" s="58">
        <v>1</v>
      </c>
      <c r="K136" s="59">
        <v>2.9411764705882353E-2</v>
      </c>
      <c r="L136" s="29">
        <v>0</v>
      </c>
      <c r="M136" s="29">
        <v>0</v>
      </c>
      <c r="N136" s="46">
        <v>1</v>
      </c>
      <c r="O136" s="58">
        <v>1</v>
      </c>
      <c r="P136" s="29" t="s">
        <v>349</v>
      </c>
      <c r="Q136" s="30" t="s">
        <v>384</v>
      </c>
      <c r="R136" s="28">
        <v>600</v>
      </c>
      <c r="S136" s="28" t="s">
        <v>274</v>
      </c>
      <c r="U136" t="s">
        <v>538</v>
      </c>
    </row>
    <row r="137" spans="1:21" x14ac:dyDescent="0.2">
      <c r="A137" s="27" t="s">
        <v>655</v>
      </c>
      <c r="B137" s="28" t="s">
        <v>629</v>
      </c>
      <c r="C137" s="28" t="s">
        <v>427</v>
      </c>
      <c r="D137" s="44">
        <v>1</v>
      </c>
      <c r="E137" s="45">
        <v>2.564102564102564E-2</v>
      </c>
      <c r="F137" s="46">
        <v>1</v>
      </c>
      <c r="G137" s="45">
        <v>2.564102564102564E-2</v>
      </c>
      <c r="H137" s="56">
        <v>1</v>
      </c>
      <c r="I137" s="57">
        <v>2.9411764705882353E-2</v>
      </c>
      <c r="J137" s="58">
        <v>1</v>
      </c>
      <c r="K137" s="59">
        <v>2.9411764705882353E-2</v>
      </c>
      <c r="L137" s="29">
        <v>0</v>
      </c>
      <c r="M137" s="29">
        <v>0</v>
      </c>
      <c r="N137" s="46">
        <v>1</v>
      </c>
      <c r="O137" s="58">
        <v>1</v>
      </c>
      <c r="P137" s="33" t="s">
        <v>349</v>
      </c>
      <c r="Q137" s="30" t="s">
        <v>359</v>
      </c>
      <c r="R137" s="28">
        <v>40</v>
      </c>
      <c r="S137" s="28" t="s">
        <v>29</v>
      </c>
      <c r="U137" t="s">
        <v>538</v>
      </c>
    </row>
    <row r="138" spans="1:21" x14ac:dyDescent="0.2">
      <c r="A138" s="27" t="s">
        <v>655</v>
      </c>
      <c r="B138" s="28" t="s">
        <v>629</v>
      </c>
      <c r="C138" s="28" t="s">
        <v>402</v>
      </c>
      <c r="D138" s="44">
        <v>0</v>
      </c>
      <c r="E138" s="45">
        <v>0</v>
      </c>
      <c r="F138" s="46">
        <v>0</v>
      </c>
      <c r="G138" s="45">
        <v>0</v>
      </c>
      <c r="H138" s="56">
        <v>1</v>
      </c>
      <c r="I138" s="57">
        <v>2.9411764705882353E-2</v>
      </c>
      <c r="J138" s="58">
        <v>1</v>
      </c>
      <c r="K138" s="59">
        <v>2.9411764705882353E-2</v>
      </c>
      <c r="L138" s="29">
        <v>0</v>
      </c>
      <c r="M138" s="29">
        <v>0</v>
      </c>
      <c r="N138" s="46">
        <v>0</v>
      </c>
      <c r="O138" s="58">
        <v>1</v>
      </c>
      <c r="P138" s="33" t="s">
        <v>349</v>
      </c>
      <c r="Q138" s="30" t="s">
        <v>359</v>
      </c>
      <c r="R138" s="28">
        <v>40</v>
      </c>
      <c r="S138" s="28" t="s">
        <v>29</v>
      </c>
      <c r="U138" t="s">
        <v>538</v>
      </c>
    </row>
    <row r="139" spans="1:21" x14ac:dyDescent="0.2">
      <c r="A139" s="27" t="s">
        <v>655</v>
      </c>
      <c r="B139" s="28" t="s">
        <v>351</v>
      </c>
      <c r="C139" s="28" t="s">
        <v>352</v>
      </c>
      <c r="D139" s="44">
        <v>1</v>
      </c>
      <c r="E139" s="45">
        <v>2.564102564102564E-2</v>
      </c>
      <c r="F139" s="46">
        <v>1</v>
      </c>
      <c r="G139" s="45">
        <v>2.564102564102564E-2</v>
      </c>
      <c r="H139" s="56">
        <v>0</v>
      </c>
      <c r="I139" s="57">
        <v>0</v>
      </c>
      <c r="J139" s="58">
        <v>0</v>
      </c>
      <c r="K139" s="59">
        <v>0</v>
      </c>
      <c r="L139" s="29">
        <v>0</v>
      </c>
      <c r="M139" s="29">
        <v>0</v>
      </c>
      <c r="N139" s="46">
        <v>1</v>
      </c>
      <c r="O139" s="58">
        <v>0</v>
      </c>
      <c r="P139" s="33" t="s">
        <v>19</v>
      </c>
      <c r="Q139" s="30" t="s">
        <v>21</v>
      </c>
      <c r="R139" s="28" t="s">
        <v>14</v>
      </c>
      <c r="S139" s="28" t="s">
        <v>274</v>
      </c>
      <c r="U139" t="s">
        <v>538</v>
      </c>
    </row>
    <row r="140" spans="1:21" x14ac:dyDescent="0.2">
      <c r="A140" s="27" t="s">
        <v>655</v>
      </c>
      <c r="B140" s="28" t="s">
        <v>548</v>
      </c>
      <c r="C140" s="28" t="s">
        <v>42</v>
      </c>
      <c r="D140" s="44">
        <v>1</v>
      </c>
      <c r="E140" s="45">
        <v>2.564102564102564E-2</v>
      </c>
      <c r="F140" s="46">
        <v>1</v>
      </c>
      <c r="G140" s="45">
        <v>2.564102564102564E-2</v>
      </c>
      <c r="H140" s="56">
        <v>0</v>
      </c>
      <c r="I140" s="57">
        <v>0</v>
      </c>
      <c r="J140" s="58">
        <v>0</v>
      </c>
      <c r="K140" s="59">
        <v>0</v>
      </c>
      <c r="L140" s="29">
        <v>0</v>
      </c>
      <c r="M140" s="29">
        <v>0</v>
      </c>
      <c r="N140" s="46">
        <v>1</v>
      </c>
      <c r="O140" s="58">
        <v>0</v>
      </c>
      <c r="P140" s="33" t="s">
        <v>19</v>
      </c>
      <c r="Q140" s="30" t="s">
        <v>21</v>
      </c>
      <c r="R140" s="28" t="s">
        <v>14</v>
      </c>
      <c r="S140" s="28" t="s">
        <v>38</v>
      </c>
      <c r="U140" t="s">
        <v>538</v>
      </c>
    </row>
    <row r="141" spans="1:21" x14ac:dyDescent="0.2">
      <c r="A141" s="27" t="s">
        <v>655</v>
      </c>
      <c r="B141" s="28" t="s">
        <v>561</v>
      </c>
      <c r="C141" s="28" t="s">
        <v>563</v>
      </c>
      <c r="D141" s="44">
        <v>1</v>
      </c>
      <c r="E141" s="45">
        <v>2.564102564102564E-2</v>
      </c>
      <c r="F141" s="46">
        <v>1</v>
      </c>
      <c r="G141" s="45">
        <v>2.564102564102564E-2</v>
      </c>
      <c r="H141" s="56">
        <v>0</v>
      </c>
      <c r="I141" s="57">
        <v>0</v>
      </c>
      <c r="J141" s="58">
        <v>0</v>
      </c>
      <c r="K141" s="59">
        <v>0</v>
      </c>
      <c r="L141" s="29">
        <v>0</v>
      </c>
      <c r="M141" s="29">
        <v>0</v>
      </c>
      <c r="N141" s="46">
        <v>1</v>
      </c>
      <c r="O141" s="58">
        <v>0</v>
      </c>
      <c r="P141" s="29" t="s">
        <v>305</v>
      </c>
      <c r="Q141" s="30" t="s">
        <v>361</v>
      </c>
      <c r="R141" s="28">
        <v>2</v>
      </c>
      <c r="S141" s="28" t="s">
        <v>29</v>
      </c>
      <c r="U141" t="s">
        <v>538</v>
      </c>
    </row>
    <row r="142" spans="1:21" x14ac:dyDescent="0.2">
      <c r="A142" s="27" t="s">
        <v>655</v>
      </c>
      <c r="B142" s="28" t="s">
        <v>561</v>
      </c>
      <c r="C142" s="28" t="s">
        <v>569</v>
      </c>
      <c r="D142" s="44">
        <v>1</v>
      </c>
      <c r="E142" s="45">
        <v>2.564102564102564E-2</v>
      </c>
      <c r="F142" s="46">
        <v>1</v>
      </c>
      <c r="G142" s="45">
        <v>2.564102564102564E-2</v>
      </c>
      <c r="H142" s="56">
        <v>0</v>
      </c>
      <c r="I142" s="57">
        <v>0</v>
      </c>
      <c r="J142" s="58">
        <v>0</v>
      </c>
      <c r="K142" s="59">
        <v>0</v>
      </c>
      <c r="L142" s="29">
        <v>0</v>
      </c>
      <c r="M142" s="29">
        <v>0</v>
      </c>
      <c r="N142" s="46">
        <v>1</v>
      </c>
      <c r="O142" s="58">
        <v>0</v>
      </c>
      <c r="P142" s="33" t="s">
        <v>305</v>
      </c>
      <c r="Q142" s="30" t="s">
        <v>361</v>
      </c>
      <c r="R142" s="28">
        <v>50</v>
      </c>
      <c r="S142" s="28" t="s">
        <v>38</v>
      </c>
      <c r="U142" t="s">
        <v>538</v>
      </c>
    </row>
    <row r="143" spans="1:21" x14ac:dyDescent="0.2">
      <c r="A143" s="27" t="s">
        <v>655</v>
      </c>
      <c r="B143" s="28" t="s">
        <v>561</v>
      </c>
      <c r="C143" s="28" t="s">
        <v>570</v>
      </c>
      <c r="D143" s="44">
        <v>1</v>
      </c>
      <c r="E143" s="45">
        <v>2.564102564102564E-2</v>
      </c>
      <c r="F143" s="46">
        <v>1</v>
      </c>
      <c r="G143" s="45">
        <v>2.564102564102564E-2</v>
      </c>
      <c r="H143" s="56">
        <v>0</v>
      </c>
      <c r="I143" s="57">
        <v>0</v>
      </c>
      <c r="J143" s="58">
        <v>0</v>
      </c>
      <c r="K143" s="59">
        <v>0</v>
      </c>
      <c r="L143" s="29">
        <v>0</v>
      </c>
      <c r="M143" s="29">
        <v>0</v>
      </c>
      <c r="N143" s="46">
        <v>1</v>
      </c>
      <c r="O143" s="58">
        <v>0</v>
      </c>
      <c r="P143" s="29" t="s">
        <v>312</v>
      </c>
      <c r="Q143" s="28" t="s">
        <v>359</v>
      </c>
      <c r="R143" s="28">
        <v>2</v>
      </c>
      <c r="S143" s="28" t="s">
        <v>38</v>
      </c>
      <c r="U143" t="s">
        <v>538</v>
      </c>
    </row>
    <row r="144" spans="1:21" x14ac:dyDescent="0.2">
      <c r="A144" s="27" t="s">
        <v>655</v>
      </c>
      <c r="B144" s="28" t="s">
        <v>576</v>
      </c>
      <c r="C144" s="28" t="s">
        <v>392</v>
      </c>
      <c r="D144" s="44">
        <v>1</v>
      </c>
      <c r="E144" s="45">
        <v>2.564102564102564E-2</v>
      </c>
      <c r="F144" s="46">
        <v>1</v>
      </c>
      <c r="G144" s="45">
        <v>2.564102564102564E-2</v>
      </c>
      <c r="H144" s="56">
        <v>0</v>
      </c>
      <c r="I144" s="57">
        <v>0</v>
      </c>
      <c r="J144" s="58">
        <v>0</v>
      </c>
      <c r="K144" s="59">
        <v>0</v>
      </c>
      <c r="L144" s="29">
        <v>0</v>
      </c>
      <c r="M144" s="29">
        <v>0</v>
      </c>
      <c r="N144" s="46">
        <v>1</v>
      </c>
      <c r="O144" s="58">
        <v>0</v>
      </c>
      <c r="P144" s="33" t="s">
        <v>425</v>
      </c>
      <c r="Q144" s="30" t="s">
        <v>359</v>
      </c>
      <c r="R144" s="28">
        <v>2</v>
      </c>
      <c r="S144" s="28" t="s">
        <v>29</v>
      </c>
      <c r="U144" t="s">
        <v>538</v>
      </c>
    </row>
    <row r="145" spans="1:21" x14ac:dyDescent="0.2">
      <c r="A145" s="27" t="s">
        <v>655</v>
      </c>
      <c r="B145" s="28" t="s">
        <v>576</v>
      </c>
      <c r="C145" s="28" t="s">
        <v>488</v>
      </c>
      <c r="D145" s="44">
        <v>1</v>
      </c>
      <c r="E145" s="45">
        <v>2.564102564102564E-2</v>
      </c>
      <c r="F145" s="46">
        <v>1</v>
      </c>
      <c r="G145" s="45">
        <v>2.564102564102564E-2</v>
      </c>
      <c r="H145" s="56">
        <v>0</v>
      </c>
      <c r="I145" s="57">
        <v>0</v>
      </c>
      <c r="J145" s="58">
        <v>0</v>
      </c>
      <c r="K145" s="59">
        <v>0</v>
      </c>
      <c r="L145" s="29">
        <v>0</v>
      </c>
      <c r="M145" s="29">
        <v>0</v>
      </c>
      <c r="N145" s="46">
        <v>1</v>
      </c>
      <c r="O145" s="58">
        <v>0</v>
      </c>
      <c r="P145" s="33" t="s">
        <v>425</v>
      </c>
      <c r="Q145" s="30" t="s">
        <v>359</v>
      </c>
      <c r="R145" s="28">
        <v>2</v>
      </c>
      <c r="S145" s="28" t="s">
        <v>38</v>
      </c>
      <c r="U145" t="s">
        <v>538</v>
      </c>
    </row>
    <row r="146" spans="1:21" x14ac:dyDescent="0.2">
      <c r="A146" s="27" t="s">
        <v>655</v>
      </c>
      <c r="B146" s="28" t="s">
        <v>576</v>
      </c>
      <c r="C146" s="28" t="s">
        <v>404</v>
      </c>
      <c r="D146" s="44">
        <v>1</v>
      </c>
      <c r="E146" s="45">
        <v>2.564102564102564E-2</v>
      </c>
      <c r="F146" s="46">
        <v>1</v>
      </c>
      <c r="G146" s="45">
        <v>2.564102564102564E-2</v>
      </c>
      <c r="H146" s="56">
        <v>0</v>
      </c>
      <c r="I146" s="57">
        <v>0</v>
      </c>
      <c r="J146" s="58">
        <v>0</v>
      </c>
      <c r="K146" s="59">
        <v>0</v>
      </c>
      <c r="L146" s="29">
        <v>0</v>
      </c>
      <c r="M146" s="29">
        <v>0</v>
      </c>
      <c r="N146" s="46">
        <v>1</v>
      </c>
      <c r="O146" s="58">
        <v>0</v>
      </c>
      <c r="P146" s="33" t="s">
        <v>294</v>
      </c>
      <c r="Q146" s="30" t="s">
        <v>359</v>
      </c>
      <c r="R146" s="28">
        <v>2</v>
      </c>
      <c r="S146" s="28" t="s">
        <v>405</v>
      </c>
      <c r="U146" t="s">
        <v>538</v>
      </c>
    </row>
    <row r="147" spans="1:21" x14ac:dyDescent="0.2">
      <c r="A147" s="27" t="s">
        <v>655</v>
      </c>
      <c r="B147" s="28" t="s">
        <v>576</v>
      </c>
      <c r="C147" s="28" t="s">
        <v>579</v>
      </c>
      <c r="D147" s="44">
        <v>1</v>
      </c>
      <c r="E147" s="45">
        <v>2.564102564102564E-2</v>
      </c>
      <c r="F147" s="46">
        <v>1</v>
      </c>
      <c r="G147" s="45">
        <v>2.564102564102564E-2</v>
      </c>
      <c r="H147" s="56">
        <v>0</v>
      </c>
      <c r="I147" s="57">
        <v>0</v>
      </c>
      <c r="J147" s="58">
        <v>0</v>
      </c>
      <c r="K147" s="59">
        <v>0</v>
      </c>
      <c r="L147" s="29">
        <v>0</v>
      </c>
      <c r="M147" s="29">
        <v>0</v>
      </c>
      <c r="N147" s="46">
        <v>1</v>
      </c>
      <c r="O147" s="58">
        <v>0</v>
      </c>
      <c r="P147" s="29" t="s">
        <v>388</v>
      </c>
      <c r="Q147" s="30" t="s">
        <v>359</v>
      </c>
      <c r="R147" s="28">
        <v>2</v>
      </c>
      <c r="S147" s="28" t="s">
        <v>29</v>
      </c>
      <c r="U147" t="s">
        <v>538</v>
      </c>
    </row>
    <row r="148" spans="1:21" x14ac:dyDescent="0.2">
      <c r="A148" s="27" t="s">
        <v>655</v>
      </c>
      <c r="B148" s="28" t="s">
        <v>583</v>
      </c>
      <c r="C148" s="28" t="s">
        <v>389</v>
      </c>
      <c r="D148" s="44">
        <v>1</v>
      </c>
      <c r="E148" s="45">
        <v>2.564102564102564E-2</v>
      </c>
      <c r="F148" s="46">
        <v>1</v>
      </c>
      <c r="G148" s="45">
        <v>2.564102564102564E-2</v>
      </c>
      <c r="H148" s="56">
        <v>0</v>
      </c>
      <c r="I148" s="57">
        <v>0</v>
      </c>
      <c r="J148" s="58">
        <v>0</v>
      </c>
      <c r="K148" s="59">
        <v>0</v>
      </c>
      <c r="L148" s="29">
        <v>0</v>
      </c>
      <c r="M148" s="29">
        <v>0</v>
      </c>
      <c r="N148" s="46">
        <v>1</v>
      </c>
      <c r="O148" s="58">
        <v>0</v>
      </c>
      <c r="P148" s="29" t="s">
        <v>368</v>
      </c>
      <c r="Q148" s="28" t="s">
        <v>359</v>
      </c>
      <c r="R148" s="28">
        <v>50</v>
      </c>
      <c r="S148" s="28" t="s">
        <v>29</v>
      </c>
      <c r="U148" t="s">
        <v>538</v>
      </c>
    </row>
    <row r="149" spans="1:21" x14ac:dyDescent="0.2">
      <c r="A149" s="27" t="s">
        <v>655</v>
      </c>
      <c r="B149" s="28" t="s">
        <v>586</v>
      </c>
      <c r="C149" s="28" t="s">
        <v>243</v>
      </c>
      <c r="D149" s="44">
        <v>1</v>
      </c>
      <c r="E149" s="45">
        <v>2.564102564102564E-2</v>
      </c>
      <c r="F149" s="46">
        <v>1</v>
      </c>
      <c r="G149" s="45">
        <v>2.564102564102564E-2</v>
      </c>
      <c r="H149" s="56">
        <v>0</v>
      </c>
      <c r="I149" s="57">
        <v>0</v>
      </c>
      <c r="J149" s="58">
        <v>0</v>
      </c>
      <c r="K149" s="59">
        <v>0</v>
      </c>
      <c r="L149" s="29">
        <v>0</v>
      </c>
      <c r="M149" s="29">
        <v>0</v>
      </c>
      <c r="N149" s="46">
        <v>1</v>
      </c>
      <c r="O149" s="58">
        <v>0</v>
      </c>
      <c r="P149" s="33" t="s">
        <v>115</v>
      </c>
      <c r="Q149" s="30" t="s">
        <v>361</v>
      </c>
      <c r="R149" s="28">
        <v>50</v>
      </c>
      <c r="S149" s="28" t="s">
        <v>38</v>
      </c>
      <c r="U149" t="s">
        <v>538</v>
      </c>
    </row>
    <row r="150" spans="1:21" x14ac:dyDescent="0.2">
      <c r="A150" s="27" t="s">
        <v>655</v>
      </c>
      <c r="B150" s="28" t="s">
        <v>586</v>
      </c>
      <c r="C150" s="28" t="s">
        <v>447</v>
      </c>
      <c r="D150" s="44">
        <v>1</v>
      </c>
      <c r="E150" s="45">
        <v>2.564102564102564E-2</v>
      </c>
      <c r="F150" s="46">
        <v>1</v>
      </c>
      <c r="G150" s="45">
        <v>2.564102564102564E-2</v>
      </c>
      <c r="H150" s="56">
        <v>0</v>
      </c>
      <c r="I150" s="57">
        <v>0</v>
      </c>
      <c r="J150" s="58">
        <v>0</v>
      </c>
      <c r="K150" s="59">
        <v>0</v>
      </c>
      <c r="L150" s="29">
        <v>0</v>
      </c>
      <c r="M150" s="29">
        <v>0</v>
      </c>
      <c r="N150" s="46">
        <v>1</v>
      </c>
      <c r="O150" s="58">
        <v>0</v>
      </c>
      <c r="P150" s="33" t="s">
        <v>115</v>
      </c>
      <c r="Q150" s="30" t="s">
        <v>361</v>
      </c>
      <c r="R150" s="28">
        <v>50</v>
      </c>
      <c r="S150" s="28" t="s">
        <v>29</v>
      </c>
      <c r="U150" t="s">
        <v>538</v>
      </c>
    </row>
    <row r="151" spans="1:21" x14ac:dyDescent="0.2">
      <c r="A151" s="27" t="s">
        <v>655</v>
      </c>
      <c r="B151" s="28" t="s">
        <v>586</v>
      </c>
      <c r="C151" s="28" t="s">
        <v>436</v>
      </c>
      <c r="D151" s="44">
        <v>1</v>
      </c>
      <c r="E151" s="45">
        <v>2.564102564102564E-2</v>
      </c>
      <c r="F151" s="46">
        <v>1</v>
      </c>
      <c r="G151" s="45">
        <v>2.564102564102564E-2</v>
      </c>
      <c r="H151" s="56">
        <v>0</v>
      </c>
      <c r="I151" s="57">
        <v>0</v>
      </c>
      <c r="J151" s="58">
        <v>0</v>
      </c>
      <c r="K151" s="59">
        <v>0</v>
      </c>
      <c r="L151" s="29">
        <v>0</v>
      </c>
      <c r="M151" s="29">
        <v>0</v>
      </c>
      <c r="N151" s="46">
        <v>1</v>
      </c>
      <c r="O151" s="58">
        <v>0</v>
      </c>
      <c r="P151" s="33" t="s">
        <v>372</v>
      </c>
      <c r="Q151" s="30" t="s">
        <v>361</v>
      </c>
      <c r="R151" s="28">
        <v>50</v>
      </c>
      <c r="S151" s="28" t="s">
        <v>29</v>
      </c>
      <c r="U151" t="s">
        <v>538</v>
      </c>
    </row>
    <row r="152" spans="1:21" x14ac:dyDescent="0.2">
      <c r="A152" s="27" t="s">
        <v>655</v>
      </c>
      <c r="B152" s="28" t="s">
        <v>586</v>
      </c>
      <c r="C152" s="28" t="s">
        <v>394</v>
      </c>
      <c r="D152" s="44">
        <v>1</v>
      </c>
      <c r="E152" s="45">
        <v>2.564102564102564E-2</v>
      </c>
      <c r="F152" s="46">
        <v>1</v>
      </c>
      <c r="G152" s="45">
        <v>2.564102564102564E-2</v>
      </c>
      <c r="H152" s="56">
        <v>0</v>
      </c>
      <c r="I152" s="57">
        <v>0</v>
      </c>
      <c r="J152" s="58">
        <v>0</v>
      </c>
      <c r="K152" s="59">
        <v>0</v>
      </c>
      <c r="L152" s="29">
        <v>0</v>
      </c>
      <c r="M152" s="29">
        <v>0</v>
      </c>
      <c r="N152" s="46">
        <v>1</v>
      </c>
      <c r="O152" s="58">
        <v>0</v>
      </c>
      <c r="P152" s="29" t="s">
        <v>370</v>
      </c>
      <c r="Q152" s="30" t="s">
        <v>361</v>
      </c>
      <c r="R152" s="28">
        <v>50</v>
      </c>
      <c r="S152" s="28" t="s">
        <v>29</v>
      </c>
      <c r="U152" t="s">
        <v>538</v>
      </c>
    </row>
    <row r="153" spans="1:21" x14ac:dyDescent="0.2">
      <c r="A153" s="27" t="s">
        <v>655</v>
      </c>
      <c r="B153" s="28" t="s">
        <v>598</v>
      </c>
      <c r="C153" s="28" t="s">
        <v>292</v>
      </c>
      <c r="D153" s="44">
        <v>1</v>
      </c>
      <c r="E153" s="45">
        <v>2.564102564102564E-2</v>
      </c>
      <c r="F153" s="46">
        <v>1</v>
      </c>
      <c r="G153" s="45">
        <v>2.564102564102564E-2</v>
      </c>
      <c r="H153" s="56">
        <v>0</v>
      </c>
      <c r="I153" s="57">
        <v>0</v>
      </c>
      <c r="J153" s="58">
        <v>0</v>
      </c>
      <c r="K153" s="59">
        <v>0</v>
      </c>
      <c r="L153" s="29">
        <v>0</v>
      </c>
      <c r="M153" s="29">
        <v>0</v>
      </c>
      <c r="N153" s="46">
        <v>1</v>
      </c>
      <c r="O153" s="58">
        <v>0</v>
      </c>
      <c r="P153" s="33" t="s">
        <v>461</v>
      </c>
      <c r="Q153" s="30" t="s">
        <v>361</v>
      </c>
      <c r="R153" s="28">
        <v>50</v>
      </c>
      <c r="S153" s="28" t="s">
        <v>38</v>
      </c>
      <c r="U153" t="s">
        <v>538</v>
      </c>
    </row>
    <row r="154" spans="1:21" x14ac:dyDescent="0.2">
      <c r="A154" s="27" t="s">
        <v>655</v>
      </c>
      <c r="B154" s="28" t="s">
        <v>105</v>
      </c>
      <c r="C154" s="28" t="s">
        <v>328</v>
      </c>
      <c r="D154" s="44">
        <v>1</v>
      </c>
      <c r="E154" s="45">
        <v>2.564102564102564E-2</v>
      </c>
      <c r="F154" s="46">
        <v>1</v>
      </c>
      <c r="G154" s="45">
        <v>2.564102564102564E-2</v>
      </c>
      <c r="H154" s="56">
        <v>0</v>
      </c>
      <c r="I154" s="57">
        <v>0</v>
      </c>
      <c r="J154" s="58">
        <v>0</v>
      </c>
      <c r="K154" s="59">
        <v>0</v>
      </c>
      <c r="L154" s="29">
        <v>0</v>
      </c>
      <c r="M154" s="29">
        <v>0</v>
      </c>
      <c r="N154" s="46">
        <v>1</v>
      </c>
      <c r="O154" s="58">
        <v>0</v>
      </c>
      <c r="P154" s="33" t="s">
        <v>461</v>
      </c>
      <c r="Q154" s="30" t="s">
        <v>361</v>
      </c>
      <c r="R154" s="28">
        <v>50</v>
      </c>
      <c r="S154" s="28" t="s">
        <v>38</v>
      </c>
      <c r="U154" t="s">
        <v>538</v>
      </c>
    </row>
    <row r="155" spans="1:21" x14ac:dyDescent="0.2">
      <c r="A155" s="27" t="s">
        <v>655</v>
      </c>
      <c r="B155" s="28" t="s">
        <v>605</v>
      </c>
      <c r="C155" s="28" t="s">
        <v>343</v>
      </c>
      <c r="D155" s="44">
        <v>1</v>
      </c>
      <c r="E155" s="45">
        <v>2.564102564102564E-2</v>
      </c>
      <c r="F155" s="46">
        <v>1</v>
      </c>
      <c r="G155" s="45">
        <v>2.564102564102564E-2</v>
      </c>
      <c r="H155" s="56">
        <v>0</v>
      </c>
      <c r="I155" s="57">
        <v>0</v>
      </c>
      <c r="J155" s="58">
        <v>0</v>
      </c>
      <c r="K155" s="59">
        <v>0</v>
      </c>
      <c r="L155" s="29">
        <v>0</v>
      </c>
      <c r="M155" s="29">
        <v>0</v>
      </c>
      <c r="N155" s="46">
        <v>1</v>
      </c>
      <c r="O155" s="58">
        <v>0</v>
      </c>
      <c r="P155" s="33" t="s">
        <v>493</v>
      </c>
      <c r="Q155" s="30" t="s">
        <v>361</v>
      </c>
      <c r="R155" s="28">
        <v>50</v>
      </c>
      <c r="S155" s="28" t="s">
        <v>29</v>
      </c>
      <c r="U155" t="s">
        <v>538</v>
      </c>
    </row>
    <row r="156" spans="1:21" x14ac:dyDescent="0.2">
      <c r="A156" s="27" t="s">
        <v>655</v>
      </c>
      <c r="B156" s="28" t="s">
        <v>605</v>
      </c>
      <c r="C156" s="28" t="s">
        <v>391</v>
      </c>
      <c r="D156" s="44">
        <v>1</v>
      </c>
      <c r="E156" s="45">
        <v>2.564102564102564E-2</v>
      </c>
      <c r="F156" s="46">
        <v>1</v>
      </c>
      <c r="G156" s="45">
        <v>2.564102564102564E-2</v>
      </c>
      <c r="H156" s="56">
        <v>0</v>
      </c>
      <c r="I156" s="57">
        <v>0</v>
      </c>
      <c r="J156" s="58">
        <v>0</v>
      </c>
      <c r="K156" s="59">
        <v>0</v>
      </c>
      <c r="L156" s="29">
        <v>0</v>
      </c>
      <c r="M156" s="29">
        <v>0</v>
      </c>
      <c r="N156" s="46">
        <v>1</v>
      </c>
      <c r="O156" s="58">
        <v>0</v>
      </c>
      <c r="P156" s="29" t="s">
        <v>375</v>
      </c>
      <c r="Q156" s="30" t="s">
        <v>384</v>
      </c>
      <c r="R156" s="28">
        <v>50</v>
      </c>
      <c r="S156" s="28" t="s">
        <v>29</v>
      </c>
      <c r="U156" t="s">
        <v>538</v>
      </c>
    </row>
    <row r="157" spans="1:21" x14ac:dyDescent="0.2">
      <c r="A157" s="27" t="s">
        <v>655</v>
      </c>
      <c r="B157" s="28" t="s">
        <v>605</v>
      </c>
      <c r="C157" s="28" t="s">
        <v>412</v>
      </c>
      <c r="D157" s="44">
        <v>1</v>
      </c>
      <c r="E157" s="45">
        <v>2.564102564102564E-2</v>
      </c>
      <c r="F157" s="46">
        <v>1</v>
      </c>
      <c r="G157" s="45">
        <v>2.564102564102564E-2</v>
      </c>
      <c r="H157" s="56">
        <v>0</v>
      </c>
      <c r="I157" s="57">
        <v>0</v>
      </c>
      <c r="J157" s="58">
        <v>0</v>
      </c>
      <c r="K157" s="59">
        <v>0</v>
      </c>
      <c r="L157" s="29">
        <v>0</v>
      </c>
      <c r="M157" s="29">
        <v>0</v>
      </c>
      <c r="N157" s="46">
        <v>1</v>
      </c>
      <c r="O157" s="58">
        <v>0</v>
      </c>
      <c r="P157" s="33" t="s">
        <v>375</v>
      </c>
      <c r="Q157" s="30" t="s">
        <v>384</v>
      </c>
      <c r="R157" s="28">
        <v>50</v>
      </c>
      <c r="S157" s="28" t="s">
        <v>29</v>
      </c>
      <c r="U157" t="s">
        <v>538</v>
      </c>
    </row>
    <row r="158" spans="1:21" x14ac:dyDescent="0.2">
      <c r="A158" s="27" t="s">
        <v>655</v>
      </c>
      <c r="B158" s="28" t="s">
        <v>619</v>
      </c>
      <c r="C158" s="28" t="s">
        <v>474</v>
      </c>
      <c r="D158" s="44">
        <v>1</v>
      </c>
      <c r="E158" s="45">
        <v>2.564102564102564E-2</v>
      </c>
      <c r="F158" s="46">
        <v>1</v>
      </c>
      <c r="G158" s="45">
        <v>2.564102564102564E-2</v>
      </c>
      <c r="H158" s="56">
        <v>0</v>
      </c>
      <c r="I158" s="57">
        <v>0</v>
      </c>
      <c r="J158" s="58">
        <v>0</v>
      </c>
      <c r="K158" s="59">
        <v>0</v>
      </c>
      <c r="L158" s="29">
        <v>0</v>
      </c>
      <c r="M158" s="29">
        <v>0</v>
      </c>
      <c r="N158" s="46">
        <v>1</v>
      </c>
      <c r="O158" s="58">
        <v>0</v>
      </c>
      <c r="P158" s="33" t="s">
        <v>419</v>
      </c>
      <c r="Q158" s="30" t="s">
        <v>384</v>
      </c>
      <c r="R158" s="28">
        <v>50</v>
      </c>
      <c r="S158" s="28" t="s">
        <v>29</v>
      </c>
      <c r="U158" t="s">
        <v>538</v>
      </c>
    </row>
    <row r="159" spans="1:21" x14ac:dyDescent="0.2">
      <c r="A159" s="27" t="s">
        <v>655</v>
      </c>
      <c r="B159" s="28" t="s">
        <v>619</v>
      </c>
      <c r="C159" s="28" t="s">
        <v>620</v>
      </c>
      <c r="D159" s="44">
        <v>1</v>
      </c>
      <c r="E159" s="45">
        <v>2.564102564102564E-2</v>
      </c>
      <c r="F159" s="46">
        <v>1</v>
      </c>
      <c r="G159" s="45">
        <v>2.564102564102564E-2</v>
      </c>
      <c r="H159" s="56">
        <v>0</v>
      </c>
      <c r="I159" s="57">
        <v>0</v>
      </c>
      <c r="J159" s="58">
        <v>0</v>
      </c>
      <c r="K159" s="59">
        <v>0</v>
      </c>
      <c r="L159" s="29">
        <v>0</v>
      </c>
      <c r="M159" s="29">
        <v>0</v>
      </c>
      <c r="N159" s="46">
        <v>1</v>
      </c>
      <c r="O159" s="58">
        <v>0</v>
      </c>
      <c r="P159" s="33" t="s">
        <v>419</v>
      </c>
      <c r="Q159" s="30" t="s">
        <v>384</v>
      </c>
      <c r="R159" s="28">
        <v>50</v>
      </c>
      <c r="S159" s="28" t="s">
        <v>38</v>
      </c>
      <c r="U159" t="s">
        <v>538</v>
      </c>
    </row>
    <row r="160" spans="1:21" x14ac:dyDescent="0.2">
      <c r="A160" s="34" t="s">
        <v>655</v>
      </c>
      <c r="B160" s="35" t="s">
        <v>628</v>
      </c>
      <c r="C160" s="28" t="s">
        <v>289</v>
      </c>
      <c r="D160" s="44">
        <v>1</v>
      </c>
      <c r="E160" s="45">
        <v>2.564102564102564E-2</v>
      </c>
      <c r="F160" s="46">
        <v>1</v>
      </c>
      <c r="G160" s="45">
        <v>2.564102564102564E-2</v>
      </c>
      <c r="H160" s="56">
        <v>0</v>
      </c>
      <c r="I160" s="57">
        <v>0</v>
      </c>
      <c r="J160" s="58">
        <v>0</v>
      </c>
      <c r="K160" s="59">
        <v>0</v>
      </c>
      <c r="L160" s="29">
        <v>0</v>
      </c>
      <c r="M160" s="29">
        <v>0</v>
      </c>
      <c r="N160" s="46">
        <v>1</v>
      </c>
      <c r="O160" s="58">
        <v>0</v>
      </c>
      <c r="P160" s="93" t="s">
        <v>253</v>
      </c>
      <c r="Q160" s="37" t="s">
        <v>384</v>
      </c>
      <c r="R160" s="35">
        <v>600</v>
      </c>
      <c r="S160" s="35" t="s">
        <v>290</v>
      </c>
      <c r="U160" t="s">
        <v>538</v>
      </c>
    </row>
    <row r="161" spans="1:21" x14ac:dyDescent="0.2">
      <c r="B161" s="1"/>
      <c r="C161" s="39" t="s">
        <v>648</v>
      </c>
      <c r="D161" s="47">
        <v>39</v>
      </c>
      <c r="E161" s="48">
        <v>1.0000000000000004</v>
      </c>
      <c r="F161" s="49">
        <v>39</v>
      </c>
      <c r="G161" s="48">
        <v>1.0000000000000004</v>
      </c>
      <c r="H161" s="60">
        <v>34</v>
      </c>
      <c r="I161" s="61">
        <v>1</v>
      </c>
      <c r="J161" s="62">
        <v>34</v>
      </c>
      <c r="K161" s="63">
        <v>1</v>
      </c>
      <c r="L161" s="40">
        <v>-12.820512820512819</v>
      </c>
      <c r="M161" s="40">
        <v>-12.820512820512819</v>
      </c>
      <c r="N161" s="49">
        <v>0.6964285714285714</v>
      </c>
      <c r="O161" s="62">
        <v>0.6071428571428571</v>
      </c>
      <c r="P161" s="14"/>
      <c r="Q161" s="2"/>
      <c r="R161" s="1"/>
      <c r="S161" s="1"/>
    </row>
    <row r="162" spans="1:21" x14ac:dyDescent="0.2">
      <c r="B162" s="1"/>
      <c r="C162" s="8"/>
      <c r="D162" s="4"/>
      <c r="E162" s="11"/>
      <c r="F162" s="16"/>
      <c r="G162" s="11"/>
      <c r="H162" s="4"/>
      <c r="I162" s="11"/>
      <c r="J162" s="16"/>
      <c r="L162" s="13"/>
      <c r="M162" s="13"/>
      <c r="N162" s="16"/>
      <c r="O162" s="16"/>
      <c r="P162" s="14"/>
      <c r="Q162" s="2"/>
      <c r="R162" s="1"/>
      <c r="S162" s="1"/>
    </row>
    <row r="163" spans="1:21" x14ac:dyDescent="0.2">
      <c r="B163" s="1"/>
      <c r="C163" s="8"/>
      <c r="D163" s="4"/>
      <c r="E163" s="11"/>
      <c r="F163" s="16"/>
      <c r="G163" s="11"/>
      <c r="H163" s="4"/>
      <c r="I163" s="11"/>
      <c r="J163" s="16"/>
      <c r="L163" s="13"/>
      <c r="M163" s="13"/>
      <c r="N163" s="16"/>
      <c r="O163" s="16"/>
      <c r="P163" s="14"/>
      <c r="Q163" s="2"/>
      <c r="R163" s="1"/>
      <c r="S163" s="1"/>
    </row>
    <row r="164" spans="1:21" x14ac:dyDescent="0.2">
      <c r="B164" s="1"/>
      <c r="C164" s="8"/>
      <c r="D164" s="4"/>
      <c r="E164" s="11"/>
      <c r="F164" s="16"/>
      <c r="G164" s="11"/>
      <c r="H164" s="4"/>
      <c r="I164" s="11"/>
      <c r="J164" s="16"/>
      <c r="L164" s="13"/>
      <c r="M164" s="13"/>
      <c r="N164" s="16"/>
      <c r="O164" s="16"/>
      <c r="P164" s="14"/>
      <c r="Q164" s="2"/>
      <c r="R164" s="1"/>
      <c r="S164" s="1"/>
    </row>
    <row r="165" spans="1:21" ht="12.75" customHeight="1" x14ac:dyDescent="0.2">
      <c r="A165" s="99" t="s">
        <v>2</v>
      </c>
      <c r="B165" s="99" t="s">
        <v>3</v>
      </c>
      <c r="C165" s="99" t="s">
        <v>4</v>
      </c>
      <c r="D165" s="117" t="s">
        <v>7</v>
      </c>
      <c r="E165" s="115" t="s">
        <v>630</v>
      </c>
      <c r="F165" s="101" t="s">
        <v>631</v>
      </c>
      <c r="G165" s="115" t="s">
        <v>632</v>
      </c>
      <c r="H165" s="111" t="s">
        <v>8</v>
      </c>
      <c r="I165" s="113" t="s">
        <v>635</v>
      </c>
      <c r="J165" s="103" t="s">
        <v>636</v>
      </c>
      <c r="K165" s="109" t="s">
        <v>637</v>
      </c>
      <c r="L165" s="105" t="s">
        <v>640</v>
      </c>
      <c r="M165" s="107" t="s">
        <v>641</v>
      </c>
      <c r="N165" s="101" t="s">
        <v>645</v>
      </c>
      <c r="O165" s="103" t="s">
        <v>646</v>
      </c>
      <c r="P165" s="105" t="s">
        <v>19</v>
      </c>
      <c r="Q165" s="99" t="s">
        <v>21</v>
      </c>
      <c r="R165" s="99" t="s">
        <v>14</v>
      </c>
      <c r="S165" s="99" t="s">
        <v>15</v>
      </c>
    </row>
    <row r="166" spans="1:21" x14ac:dyDescent="0.2">
      <c r="A166" s="100"/>
      <c r="B166" s="100"/>
      <c r="C166" s="100"/>
      <c r="D166" s="118"/>
      <c r="E166" s="116"/>
      <c r="F166" s="102"/>
      <c r="G166" s="116"/>
      <c r="H166" s="112"/>
      <c r="I166" s="114"/>
      <c r="J166" s="104"/>
      <c r="K166" s="110"/>
      <c r="L166" s="106"/>
      <c r="M166" s="108"/>
      <c r="N166" s="102"/>
      <c r="O166" s="104"/>
      <c r="P166" s="106"/>
      <c r="Q166" s="100"/>
      <c r="R166" s="100"/>
      <c r="S166" s="100"/>
    </row>
    <row r="167" spans="1:21" x14ac:dyDescent="0.2">
      <c r="A167" s="22" t="s">
        <v>653</v>
      </c>
      <c r="B167" s="23" t="s">
        <v>576</v>
      </c>
      <c r="C167" s="23" t="s">
        <v>578</v>
      </c>
      <c r="D167" s="41">
        <v>1</v>
      </c>
      <c r="E167" s="42">
        <v>7.1428571428571425E-2</v>
      </c>
      <c r="F167" s="43">
        <v>1</v>
      </c>
      <c r="G167" s="42">
        <v>7.1428571428571425E-2</v>
      </c>
      <c r="H167" s="50">
        <v>2</v>
      </c>
      <c r="I167" s="51">
        <v>7.407407407407407E-2</v>
      </c>
      <c r="J167" s="52">
        <v>2</v>
      </c>
      <c r="K167" s="53">
        <v>7.407407407407407E-2</v>
      </c>
      <c r="L167" s="24">
        <v>100</v>
      </c>
      <c r="M167" s="24">
        <v>100</v>
      </c>
      <c r="N167" s="43">
        <v>1</v>
      </c>
      <c r="O167" s="52">
        <v>1</v>
      </c>
      <c r="P167" s="92" t="s">
        <v>388</v>
      </c>
      <c r="Q167" s="25" t="s">
        <v>359</v>
      </c>
      <c r="R167" s="23">
        <v>2</v>
      </c>
      <c r="S167" s="23" t="s">
        <v>29</v>
      </c>
      <c r="U167" t="s">
        <v>538</v>
      </c>
    </row>
    <row r="168" spans="1:21" x14ac:dyDescent="0.2">
      <c r="A168" s="27" t="s">
        <v>653</v>
      </c>
      <c r="B168" s="28" t="s">
        <v>397</v>
      </c>
      <c r="C168" s="28" t="s">
        <v>539</v>
      </c>
      <c r="D168" s="44">
        <v>0</v>
      </c>
      <c r="E168" s="45">
        <v>0</v>
      </c>
      <c r="F168" s="46">
        <v>0</v>
      </c>
      <c r="G168" s="45">
        <v>0</v>
      </c>
      <c r="H168" s="56">
        <v>1</v>
      </c>
      <c r="I168" s="57">
        <v>3.7037037037037035E-2</v>
      </c>
      <c r="J168" s="58">
        <v>1</v>
      </c>
      <c r="K168" s="59">
        <v>3.7037037037037035E-2</v>
      </c>
      <c r="L168" s="29">
        <v>0</v>
      </c>
      <c r="M168" s="29">
        <v>0</v>
      </c>
      <c r="N168" s="46">
        <v>0</v>
      </c>
      <c r="O168" s="58">
        <v>1</v>
      </c>
      <c r="P168" s="33" t="s">
        <v>19</v>
      </c>
      <c r="Q168" s="30" t="s">
        <v>21</v>
      </c>
      <c r="R168" s="28" t="s">
        <v>14</v>
      </c>
      <c r="S168" s="28" t="s">
        <v>29</v>
      </c>
      <c r="U168" t="s">
        <v>538</v>
      </c>
    </row>
    <row r="169" spans="1:21" x14ac:dyDescent="0.2">
      <c r="A169" s="27" t="s">
        <v>653</v>
      </c>
      <c r="B169" s="28" t="s">
        <v>542</v>
      </c>
      <c r="C169" s="28" t="s">
        <v>543</v>
      </c>
      <c r="D169" s="44">
        <v>0</v>
      </c>
      <c r="E169" s="45">
        <v>0</v>
      </c>
      <c r="F169" s="46">
        <v>0</v>
      </c>
      <c r="G169" s="45">
        <v>0</v>
      </c>
      <c r="H169" s="56">
        <v>1</v>
      </c>
      <c r="I169" s="57">
        <v>3.7037037037037035E-2</v>
      </c>
      <c r="J169" s="58">
        <v>1</v>
      </c>
      <c r="K169" s="59">
        <v>3.7037037037037035E-2</v>
      </c>
      <c r="L169" s="29">
        <v>0</v>
      </c>
      <c r="M169" s="29">
        <v>0</v>
      </c>
      <c r="N169" s="46">
        <v>0</v>
      </c>
      <c r="O169" s="58">
        <v>1</v>
      </c>
      <c r="P169" s="33" t="s">
        <v>19</v>
      </c>
      <c r="Q169" s="30" t="s">
        <v>21</v>
      </c>
      <c r="R169" s="28" t="s">
        <v>14</v>
      </c>
      <c r="S169" s="28" t="s">
        <v>29</v>
      </c>
      <c r="U169" t="s">
        <v>538</v>
      </c>
    </row>
    <row r="170" spans="1:21" x14ac:dyDescent="0.2">
      <c r="A170" s="27" t="s">
        <v>653</v>
      </c>
      <c r="B170" s="28" t="s">
        <v>561</v>
      </c>
      <c r="C170" s="28" t="s">
        <v>469</v>
      </c>
      <c r="D170" s="44">
        <v>1</v>
      </c>
      <c r="E170" s="45">
        <v>7.1428571428571425E-2</v>
      </c>
      <c r="F170" s="46">
        <v>1</v>
      </c>
      <c r="G170" s="45">
        <v>7.1428571428571425E-2</v>
      </c>
      <c r="H170" s="56">
        <v>1</v>
      </c>
      <c r="I170" s="57">
        <v>3.7037037037037035E-2</v>
      </c>
      <c r="J170" s="58">
        <v>1</v>
      </c>
      <c r="K170" s="59">
        <v>3.7037037037037035E-2</v>
      </c>
      <c r="L170" s="29">
        <v>0</v>
      </c>
      <c r="M170" s="29">
        <v>0</v>
      </c>
      <c r="N170" s="46">
        <v>1</v>
      </c>
      <c r="O170" s="58">
        <v>1</v>
      </c>
      <c r="P170" s="29" t="s">
        <v>312</v>
      </c>
      <c r="Q170" s="30" t="s">
        <v>359</v>
      </c>
      <c r="R170" s="28">
        <v>44</v>
      </c>
      <c r="S170" s="28" t="s">
        <v>217</v>
      </c>
      <c r="U170" t="s">
        <v>538</v>
      </c>
    </row>
    <row r="171" spans="1:21" x14ac:dyDescent="0.2">
      <c r="A171" s="27" t="s">
        <v>653</v>
      </c>
      <c r="B171" s="28" t="s">
        <v>561</v>
      </c>
      <c r="C171" s="28" t="s">
        <v>564</v>
      </c>
      <c r="D171" s="44">
        <v>0</v>
      </c>
      <c r="E171" s="45">
        <v>0</v>
      </c>
      <c r="F171" s="46">
        <v>0</v>
      </c>
      <c r="G171" s="45">
        <v>0</v>
      </c>
      <c r="H171" s="56">
        <v>1</v>
      </c>
      <c r="I171" s="57">
        <v>3.7037037037037035E-2</v>
      </c>
      <c r="J171" s="58">
        <v>1</v>
      </c>
      <c r="K171" s="59">
        <v>3.7037037037037035E-2</v>
      </c>
      <c r="L171" s="29">
        <v>0</v>
      </c>
      <c r="M171" s="29">
        <v>0</v>
      </c>
      <c r="N171" s="46">
        <v>0</v>
      </c>
      <c r="O171" s="58">
        <v>1</v>
      </c>
      <c r="P171" s="33" t="s">
        <v>305</v>
      </c>
      <c r="Q171" s="30" t="s">
        <v>361</v>
      </c>
      <c r="R171" s="28">
        <v>2</v>
      </c>
      <c r="S171" s="28" t="s">
        <v>29</v>
      </c>
      <c r="U171" t="s">
        <v>538</v>
      </c>
    </row>
    <row r="172" spans="1:21" x14ac:dyDescent="0.2">
      <c r="A172" s="27" t="s">
        <v>653</v>
      </c>
      <c r="B172" s="28" t="s">
        <v>561</v>
      </c>
      <c r="C172" s="28" t="s">
        <v>566</v>
      </c>
      <c r="D172" s="44">
        <v>0</v>
      </c>
      <c r="E172" s="45">
        <v>0</v>
      </c>
      <c r="F172" s="46">
        <v>0</v>
      </c>
      <c r="G172" s="45">
        <v>0</v>
      </c>
      <c r="H172" s="56">
        <v>1</v>
      </c>
      <c r="I172" s="57">
        <v>3.7037037037037035E-2</v>
      </c>
      <c r="J172" s="58">
        <v>1</v>
      </c>
      <c r="K172" s="59">
        <v>3.7037037037037035E-2</v>
      </c>
      <c r="L172" s="29">
        <v>0</v>
      </c>
      <c r="M172" s="29">
        <v>0</v>
      </c>
      <c r="N172" s="46">
        <v>0</v>
      </c>
      <c r="O172" s="58">
        <v>1</v>
      </c>
      <c r="P172" s="33" t="s">
        <v>305</v>
      </c>
      <c r="Q172" s="30" t="s">
        <v>361</v>
      </c>
      <c r="R172" s="28">
        <v>50</v>
      </c>
      <c r="S172" s="28" t="s">
        <v>29</v>
      </c>
      <c r="U172" t="s">
        <v>538</v>
      </c>
    </row>
    <row r="173" spans="1:21" x14ac:dyDescent="0.2">
      <c r="A173" s="27" t="s">
        <v>653</v>
      </c>
      <c r="B173" s="28" t="s">
        <v>561</v>
      </c>
      <c r="C173" s="28" t="s">
        <v>567</v>
      </c>
      <c r="D173" s="44">
        <v>0</v>
      </c>
      <c r="E173" s="45">
        <v>0</v>
      </c>
      <c r="F173" s="46">
        <v>0</v>
      </c>
      <c r="G173" s="45">
        <v>0</v>
      </c>
      <c r="H173" s="56">
        <v>1</v>
      </c>
      <c r="I173" s="57">
        <v>3.7037037037037035E-2</v>
      </c>
      <c r="J173" s="58">
        <v>1</v>
      </c>
      <c r="K173" s="59">
        <v>3.7037037037037035E-2</v>
      </c>
      <c r="L173" s="29">
        <v>0</v>
      </c>
      <c r="M173" s="29">
        <v>0</v>
      </c>
      <c r="N173" s="46">
        <v>0</v>
      </c>
      <c r="O173" s="58">
        <v>1</v>
      </c>
      <c r="P173" s="33" t="s">
        <v>305</v>
      </c>
      <c r="Q173" s="30" t="s">
        <v>361</v>
      </c>
      <c r="R173" s="28">
        <v>50</v>
      </c>
      <c r="S173" s="28" t="s">
        <v>29</v>
      </c>
      <c r="U173" t="s">
        <v>538</v>
      </c>
    </row>
    <row r="174" spans="1:21" x14ac:dyDescent="0.2">
      <c r="A174" s="27" t="s">
        <v>653</v>
      </c>
      <c r="B174" s="28" t="s">
        <v>561</v>
      </c>
      <c r="C174" s="28" t="s">
        <v>568</v>
      </c>
      <c r="D174" s="44">
        <v>0</v>
      </c>
      <c r="E174" s="45">
        <v>0</v>
      </c>
      <c r="F174" s="46">
        <v>0</v>
      </c>
      <c r="G174" s="45">
        <v>0</v>
      </c>
      <c r="H174" s="56">
        <v>1</v>
      </c>
      <c r="I174" s="57">
        <v>3.7037037037037035E-2</v>
      </c>
      <c r="J174" s="58">
        <v>1</v>
      </c>
      <c r="K174" s="59">
        <v>3.7037037037037035E-2</v>
      </c>
      <c r="L174" s="29">
        <v>0</v>
      </c>
      <c r="M174" s="29">
        <v>0</v>
      </c>
      <c r="N174" s="46">
        <v>0</v>
      </c>
      <c r="O174" s="58">
        <v>1</v>
      </c>
      <c r="P174" s="33" t="s">
        <v>305</v>
      </c>
      <c r="Q174" s="30" t="s">
        <v>361</v>
      </c>
      <c r="R174" s="28">
        <v>50</v>
      </c>
      <c r="S174" s="28" t="s">
        <v>29</v>
      </c>
      <c r="U174" t="s">
        <v>538</v>
      </c>
    </row>
    <row r="175" spans="1:21" x14ac:dyDescent="0.2">
      <c r="A175" s="27" t="s">
        <v>653</v>
      </c>
      <c r="B175" s="28" t="s">
        <v>576</v>
      </c>
      <c r="C175" s="28" t="s">
        <v>581</v>
      </c>
      <c r="D175" s="44">
        <v>0</v>
      </c>
      <c r="E175" s="45">
        <v>0</v>
      </c>
      <c r="F175" s="46">
        <v>0</v>
      </c>
      <c r="G175" s="45">
        <v>0</v>
      </c>
      <c r="H175" s="56">
        <v>1</v>
      </c>
      <c r="I175" s="57">
        <v>3.7037037037037035E-2</v>
      </c>
      <c r="J175" s="58">
        <v>1</v>
      </c>
      <c r="K175" s="59">
        <v>3.7037037037037035E-2</v>
      </c>
      <c r="L175" s="29">
        <v>0</v>
      </c>
      <c r="M175" s="29">
        <v>0</v>
      </c>
      <c r="N175" s="46">
        <v>0</v>
      </c>
      <c r="O175" s="58">
        <v>1</v>
      </c>
      <c r="P175" s="33" t="s">
        <v>388</v>
      </c>
      <c r="Q175" s="30" t="s">
        <v>359</v>
      </c>
      <c r="R175" s="28">
        <v>2</v>
      </c>
      <c r="S175" s="28" t="s">
        <v>29</v>
      </c>
      <c r="U175" t="s">
        <v>538</v>
      </c>
    </row>
    <row r="176" spans="1:21" x14ac:dyDescent="0.2">
      <c r="A176" s="27" t="s">
        <v>653</v>
      </c>
      <c r="B176" s="28" t="s">
        <v>576</v>
      </c>
      <c r="C176" s="28" t="s">
        <v>582</v>
      </c>
      <c r="D176" s="44">
        <v>0</v>
      </c>
      <c r="E176" s="45">
        <v>0</v>
      </c>
      <c r="F176" s="46">
        <v>0</v>
      </c>
      <c r="G176" s="45">
        <v>0</v>
      </c>
      <c r="H176" s="56">
        <v>1</v>
      </c>
      <c r="I176" s="57">
        <v>3.7037037037037035E-2</v>
      </c>
      <c r="J176" s="58">
        <v>1</v>
      </c>
      <c r="K176" s="59">
        <v>3.7037037037037035E-2</v>
      </c>
      <c r="L176" s="29">
        <v>0</v>
      </c>
      <c r="M176" s="29">
        <v>0</v>
      </c>
      <c r="N176" s="46">
        <v>0</v>
      </c>
      <c r="O176" s="58">
        <v>1</v>
      </c>
      <c r="P176" s="33" t="s">
        <v>388</v>
      </c>
      <c r="Q176" s="30" t="s">
        <v>359</v>
      </c>
      <c r="R176" s="28">
        <v>2</v>
      </c>
      <c r="S176" s="28" t="s">
        <v>29</v>
      </c>
      <c r="U176" t="s">
        <v>538</v>
      </c>
    </row>
    <row r="177" spans="1:21" x14ac:dyDescent="0.2">
      <c r="A177" s="27" t="s">
        <v>653</v>
      </c>
      <c r="B177" s="28" t="s">
        <v>583</v>
      </c>
      <c r="C177" s="28" t="s">
        <v>228</v>
      </c>
      <c r="D177" s="44">
        <v>0</v>
      </c>
      <c r="E177" s="45">
        <v>0</v>
      </c>
      <c r="F177" s="46">
        <v>0</v>
      </c>
      <c r="G177" s="45">
        <v>0</v>
      </c>
      <c r="H177" s="56">
        <v>1</v>
      </c>
      <c r="I177" s="57">
        <v>3.7037037037037035E-2</v>
      </c>
      <c r="J177" s="58">
        <v>1</v>
      </c>
      <c r="K177" s="59">
        <v>3.7037037037037035E-2</v>
      </c>
      <c r="L177" s="29">
        <v>0</v>
      </c>
      <c r="M177" s="29">
        <v>0</v>
      </c>
      <c r="N177" s="46">
        <v>0</v>
      </c>
      <c r="O177" s="58">
        <v>1</v>
      </c>
      <c r="P177" s="33" t="s">
        <v>372</v>
      </c>
      <c r="Q177" s="30" t="s">
        <v>361</v>
      </c>
      <c r="R177" s="28">
        <v>50</v>
      </c>
      <c r="S177" s="28" t="s">
        <v>229</v>
      </c>
      <c r="U177" t="s">
        <v>538</v>
      </c>
    </row>
    <row r="178" spans="1:21" x14ac:dyDescent="0.2">
      <c r="A178" s="27" t="s">
        <v>653</v>
      </c>
      <c r="B178" s="28" t="s">
        <v>583</v>
      </c>
      <c r="C178" s="28" t="s">
        <v>584</v>
      </c>
      <c r="D178" s="44">
        <v>0</v>
      </c>
      <c r="E178" s="45">
        <v>0</v>
      </c>
      <c r="F178" s="46">
        <v>0</v>
      </c>
      <c r="G178" s="45">
        <v>0</v>
      </c>
      <c r="H178" s="56">
        <v>1</v>
      </c>
      <c r="I178" s="57">
        <v>3.7037037037037035E-2</v>
      </c>
      <c r="J178" s="58">
        <v>1</v>
      </c>
      <c r="K178" s="59">
        <v>3.7037037037037035E-2</v>
      </c>
      <c r="L178" s="29">
        <v>0</v>
      </c>
      <c r="M178" s="29">
        <v>0</v>
      </c>
      <c r="N178" s="46">
        <v>0</v>
      </c>
      <c r="O178" s="58">
        <v>1</v>
      </c>
      <c r="P178" s="33" t="s">
        <v>115</v>
      </c>
      <c r="Q178" s="30" t="s">
        <v>361</v>
      </c>
      <c r="R178" s="28">
        <v>50</v>
      </c>
      <c r="S178" s="28" t="s">
        <v>38</v>
      </c>
      <c r="U178" t="s">
        <v>538</v>
      </c>
    </row>
    <row r="179" spans="1:21" x14ac:dyDescent="0.2">
      <c r="A179" s="27" t="s">
        <v>653</v>
      </c>
      <c r="B179" s="28" t="s">
        <v>583</v>
      </c>
      <c r="C179" s="28" t="s">
        <v>585</v>
      </c>
      <c r="D179" s="44">
        <v>0</v>
      </c>
      <c r="E179" s="45">
        <v>0</v>
      </c>
      <c r="F179" s="46">
        <v>0</v>
      </c>
      <c r="G179" s="45">
        <v>0</v>
      </c>
      <c r="H179" s="56">
        <v>1</v>
      </c>
      <c r="I179" s="57">
        <v>3.7037037037037035E-2</v>
      </c>
      <c r="J179" s="58">
        <v>1</v>
      </c>
      <c r="K179" s="59">
        <v>3.7037037037037035E-2</v>
      </c>
      <c r="L179" s="29">
        <v>0</v>
      </c>
      <c r="M179" s="29">
        <v>0</v>
      </c>
      <c r="N179" s="46">
        <v>0</v>
      </c>
      <c r="O179" s="58">
        <v>1</v>
      </c>
      <c r="P179" s="33" t="s">
        <v>115</v>
      </c>
      <c r="Q179" s="30" t="s">
        <v>361</v>
      </c>
      <c r="R179" s="28">
        <v>50</v>
      </c>
      <c r="S179" s="28" t="s">
        <v>38</v>
      </c>
      <c r="U179" t="s">
        <v>538</v>
      </c>
    </row>
    <row r="180" spans="1:21" x14ac:dyDescent="0.2">
      <c r="A180" s="27" t="s">
        <v>653</v>
      </c>
      <c r="B180" s="28" t="s">
        <v>586</v>
      </c>
      <c r="C180" s="28" t="s">
        <v>113</v>
      </c>
      <c r="D180" s="44">
        <v>0</v>
      </c>
      <c r="E180" s="45">
        <v>0</v>
      </c>
      <c r="F180" s="46">
        <v>0</v>
      </c>
      <c r="G180" s="45">
        <v>0</v>
      </c>
      <c r="H180" s="56">
        <v>1</v>
      </c>
      <c r="I180" s="57">
        <v>3.7037037037037035E-2</v>
      </c>
      <c r="J180" s="58">
        <v>1</v>
      </c>
      <c r="K180" s="59">
        <v>3.7037037037037035E-2</v>
      </c>
      <c r="L180" s="29">
        <v>0</v>
      </c>
      <c r="M180" s="29">
        <v>0</v>
      </c>
      <c r="N180" s="46">
        <v>0</v>
      </c>
      <c r="O180" s="58">
        <v>1</v>
      </c>
      <c r="P180" s="33" t="s">
        <v>115</v>
      </c>
      <c r="Q180" s="30" t="s">
        <v>361</v>
      </c>
      <c r="R180" s="28">
        <v>50</v>
      </c>
      <c r="S180" s="28" t="s">
        <v>29</v>
      </c>
      <c r="U180" t="s">
        <v>538</v>
      </c>
    </row>
    <row r="181" spans="1:21" x14ac:dyDescent="0.2">
      <c r="A181" s="27" t="s">
        <v>653</v>
      </c>
      <c r="B181" s="28" t="s">
        <v>586</v>
      </c>
      <c r="C181" s="28" t="s">
        <v>403</v>
      </c>
      <c r="D181" s="44">
        <v>1</v>
      </c>
      <c r="E181" s="45">
        <v>7.1428571428571425E-2</v>
      </c>
      <c r="F181" s="46">
        <v>1</v>
      </c>
      <c r="G181" s="45">
        <v>7.1428571428571425E-2</v>
      </c>
      <c r="H181" s="56">
        <v>1</v>
      </c>
      <c r="I181" s="57">
        <v>3.7037037037037035E-2</v>
      </c>
      <c r="J181" s="58">
        <v>1</v>
      </c>
      <c r="K181" s="59">
        <v>3.7037037037037035E-2</v>
      </c>
      <c r="L181" s="29">
        <v>0</v>
      </c>
      <c r="M181" s="29">
        <v>0</v>
      </c>
      <c r="N181" s="46">
        <v>1</v>
      </c>
      <c r="O181" s="58">
        <v>1</v>
      </c>
      <c r="P181" s="33" t="s">
        <v>115</v>
      </c>
      <c r="Q181" s="30" t="s">
        <v>361</v>
      </c>
      <c r="R181" s="28">
        <v>50</v>
      </c>
      <c r="S181" s="28" t="s">
        <v>29</v>
      </c>
      <c r="U181" t="s">
        <v>538</v>
      </c>
    </row>
    <row r="182" spans="1:21" x14ac:dyDescent="0.2">
      <c r="A182" s="27" t="s">
        <v>653</v>
      </c>
      <c r="B182" s="28" t="s">
        <v>586</v>
      </c>
      <c r="C182" s="28" t="s">
        <v>481</v>
      </c>
      <c r="D182" s="44">
        <v>0</v>
      </c>
      <c r="E182" s="45">
        <v>0</v>
      </c>
      <c r="F182" s="46">
        <v>0</v>
      </c>
      <c r="G182" s="45">
        <v>0</v>
      </c>
      <c r="H182" s="56">
        <v>1</v>
      </c>
      <c r="I182" s="57">
        <v>3.7037037037037035E-2</v>
      </c>
      <c r="J182" s="58">
        <v>1</v>
      </c>
      <c r="K182" s="59">
        <v>3.7037037037037035E-2</v>
      </c>
      <c r="L182" s="29">
        <v>0</v>
      </c>
      <c r="M182" s="29">
        <v>0</v>
      </c>
      <c r="N182" s="46">
        <v>0</v>
      </c>
      <c r="O182" s="58">
        <v>1</v>
      </c>
      <c r="P182" s="33" t="s">
        <v>115</v>
      </c>
      <c r="Q182" s="30" t="s">
        <v>361</v>
      </c>
      <c r="R182" s="28">
        <v>50</v>
      </c>
      <c r="S182" s="28" t="s">
        <v>29</v>
      </c>
      <c r="U182" t="s">
        <v>538</v>
      </c>
    </row>
    <row r="183" spans="1:21" x14ac:dyDescent="0.2">
      <c r="A183" s="27" t="s">
        <v>653</v>
      </c>
      <c r="B183" s="28" t="s">
        <v>586</v>
      </c>
      <c r="C183" s="28" t="s">
        <v>413</v>
      </c>
      <c r="D183" s="44">
        <v>1</v>
      </c>
      <c r="E183" s="45">
        <v>7.1428571428571425E-2</v>
      </c>
      <c r="F183" s="46">
        <v>1</v>
      </c>
      <c r="G183" s="45">
        <v>7.1428571428571425E-2</v>
      </c>
      <c r="H183" s="56">
        <v>1</v>
      </c>
      <c r="I183" s="57">
        <v>3.7037037037037035E-2</v>
      </c>
      <c r="J183" s="58">
        <v>1</v>
      </c>
      <c r="K183" s="59">
        <v>3.7037037037037035E-2</v>
      </c>
      <c r="L183" s="29">
        <v>0</v>
      </c>
      <c r="M183" s="29">
        <v>0</v>
      </c>
      <c r="N183" s="46">
        <v>1</v>
      </c>
      <c r="O183" s="58">
        <v>1</v>
      </c>
      <c r="P183" s="33" t="s">
        <v>471</v>
      </c>
      <c r="Q183" s="30" t="s">
        <v>361</v>
      </c>
      <c r="R183" s="28">
        <v>50</v>
      </c>
      <c r="S183" s="28" t="s">
        <v>29</v>
      </c>
      <c r="U183" t="s">
        <v>538</v>
      </c>
    </row>
    <row r="184" spans="1:21" x14ac:dyDescent="0.2">
      <c r="A184" s="27" t="s">
        <v>653</v>
      </c>
      <c r="B184" s="28" t="s">
        <v>586</v>
      </c>
      <c r="C184" s="28" t="s">
        <v>371</v>
      </c>
      <c r="D184" s="44">
        <v>1</v>
      </c>
      <c r="E184" s="45">
        <v>7.1428571428571425E-2</v>
      </c>
      <c r="F184" s="46">
        <v>1</v>
      </c>
      <c r="G184" s="45">
        <v>7.1428571428571425E-2</v>
      </c>
      <c r="H184" s="56">
        <v>1</v>
      </c>
      <c r="I184" s="57">
        <v>3.7037037037037035E-2</v>
      </c>
      <c r="J184" s="58">
        <v>1</v>
      </c>
      <c r="K184" s="59">
        <v>3.7037037037037035E-2</v>
      </c>
      <c r="L184" s="29">
        <v>0</v>
      </c>
      <c r="M184" s="29">
        <v>0</v>
      </c>
      <c r="N184" s="46">
        <v>1</v>
      </c>
      <c r="O184" s="58">
        <v>1</v>
      </c>
      <c r="P184" s="29" t="s">
        <v>372</v>
      </c>
      <c r="Q184" s="28" t="s">
        <v>361</v>
      </c>
      <c r="R184" s="28">
        <v>50</v>
      </c>
      <c r="S184" s="28" t="s">
        <v>29</v>
      </c>
      <c r="U184" t="s">
        <v>538</v>
      </c>
    </row>
    <row r="185" spans="1:21" x14ac:dyDescent="0.2">
      <c r="A185" s="27" t="s">
        <v>653</v>
      </c>
      <c r="B185" s="28" t="s">
        <v>586</v>
      </c>
      <c r="C185" s="28" t="s">
        <v>109</v>
      </c>
      <c r="D185" s="44">
        <v>0</v>
      </c>
      <c r="E185" s="45">
        <v>0</v>
      </c>
      <c r="F185" s="46">
        <v>0</v>
      </c>
      <c r="G185" s="45">
        <v>0</v>
      </c>
      <c r="H185" s="56">
        <v>1</v>
      </c>
      <c r="I185" s="57">
        <v>3.7037037037037035E-2</v>
      </c>
      <c r="J185" s="58">
        <v>1</v>
      </c>
      <c r="K185" s="59">
        <v>3.7037037037037035E-2</v>
      </c>
      <c r="L185" s="29">
        <v>0</v>
      </c>
      <c r="M185" s="29">
        <v>0</v>
      </c>
      <c r="N185" s="46">
        <v>0</v>
      </c>
      <c r="O185" s="58">
        <v>1</v>
      </c>
      <c r="P185" s="33" t="s">
        <v>372</v>
      </c>
      <c r="Q185" s="30" t="s">
        <v>361</v>
      </c>
      <c r="R185" s="28">
        <v>50</v>
      </c>
      <c r="S185" s="28" t="s">
        <v>110</v>
      </c>
      <c r="U185" t="s">
        <v>538</v>
      </c>
    </row>
    <row r="186" spans="1:21" x14ac:dyDescent="0.2">
      <c r="A186" s="27" t="s">
        <v>653</v>
      </c>
      <c r="B186" s="28" t="s">
        <v>586</v>
      </c>
      <c r="C186" s="28" t="s">
        <v>369</v>
      </c>
      <c r="D186" s="44">
        <v>1</v>
      </c>
      <c r="E186" s="45">
        <v>7.1428571428571425E-2</v>
      </c>
      <c r="F186" s="46">
        <v>1</v>
      </c>
      <c r="G186" s="45">
        <v>7.1428571428571425E-2</v>
      </c>
      <c r="H186" s="56">
        <v>1</v>
      </c>
      <c r="I186" s="57">
        <v>3.7037037037037035E-2</v>
      </c>
      <c r="J186" s="58">
        <v>1</v>
      </c>
      <c r="K186" s="59">
        <v>3.7037037037037035E-2</v>
      </c>
      <c r="L186" s="29">
        <v>0</v>
      </c>
      <c r="M186" s="29">
        <v>0</v>
      </c>
      <c r="N186" s="46">
        <v>1</v>
      </c>
      <c r="O186" s="58">
        <v>1</v>
      </c>
      <c r="P186" s="29" t="s">
        <v>370</v>
      </c>
      <c r="Q186" s="28" t="s">
        <v>361</v>
      </c>
      <c r="R186" s="28">
        <v>50</v>
      </c>
      <c r="S186" s="28" t="s">
        <v>29</v>
      </c>
      <c r="U186" t="s">
        <v>538</v>
      </c>
    </row>
    <row r="187" spans="1:21" x14ac:dyDescent="0.2">
      <c r="A187" s="27" t="s">
        <v>653</v>
      </c>
      <c r="B187" s="28" t="s">
        <v>586</v>
      </c>
      <c r="C187" s="28" t="s">
        <v>588</v>
      </c>
      <c r="D187" s="44">
        <v>0</v>
      </c>
      <c r="E187" s="45">
        <v>0</v>
      </c>
      <c r="F187" s="46">
        <v>0</v>
      </c>
      <c r="G187" s="45">
        <v>0</v>
      </c>
      <c r="H187" s="56">
        <v>1</v>
      </c>
      <c r="I187" s="57">
        <v>3.7037037037037035E-2</v>
      </c>
      <c r="J187" s="58">
        <v>1</v>
      </c>
      <c r="K187" s="59">
        <v>3.7037037037037035E-2</v>
      </c>
      <c r="L187" s="29">
        <v>0</v>
      </c>
      <c r="M187" s="29">
        <v>0</v>
      </c>
      <c r="N187" s="46">
        <v>0</v>
      </c>
      <c r="O187" s="58">
        <v>1</v>
      </c>
      <c r="P187" s="33" t="s">
        <v>425</v>
      </c>
      <c r="Q187" s="30" t="s">
        <v>361</v>
      </c>
      <c r="R187" s="28">
        <v>50</v>
      </c>
      <c r="S187" s="28" t="s">
        <v>29</v>
      </c>
      <c r="U187" t="s">
        <v>538</v>
      </c>
    </row>
    <row r="188" spans="1:21" x14ac:dyDescent="0.2">
      <c r="A188" s="27" t="s">
        <v>653</v>
      </c>
      <c r="B188" s="28" t="s">
        <v>605</v>
      </c>
      <c r="C188" s="28" t="s">
        <v>207</v>
      </c>
      <c r="D188" s="44">
        <v>1</v>
      </c>
      <c r="E188" s="45">
        <v>7.1428571428571425E-2</v>
      </c>
      <c r="F188" s="46">
        <v>1</v>
      </c>
      <c r="G188" s="45">
        <v>7.1428571428571425E-2</v>
      </c>
      <c r="H188" s="56">
        <v>1</v>
      </c>
      <c r="I188" s="57">
        <v>3.7037037037037035E-2</v>
      </c>
      <c r="J188" s="58">
        <v>1</v>
      </c>
      <c r="K188" s="59">
        <v>3.7037037037037035E-2</v>
      </c>
      <c r="L188" s="29">
        <v>0</v>
      </c>
      <c r="M188" s="29">
        <v>0</v>
      </c>
      <c r="N188" s="46">
        <v>1</v>
      </c>
      <c r="O188" s="58">
        <v>1</v>
      </c>
      <c r="P188" s="29" t="s">
        <v>288</v>
      </c>
      <c r="Q188" s="30" t="s">
        <v>361</v>
      </c>
      <c r="R188" s="28">
        <v>50</v>
      </c>
      <c r="S188" s="28" t="s">
        <v>29</v>
      </c>
      <c r="U188" t="s">
        <v>538</v>
      </c>
    </row>
    <row r="189" spans="1:21" x14ac:dyDescent="0.2">
      <c r="A189" s="27" t="s">
        <v>653</v>
      </c>
      <c r="B189" s="28" t="s">
        <v>605</v>
      </c>
      <c r="C189" s="28" t="s">
        <v>608</v>
      </c>
      <c r="D189" s="44">
        <v>0</v>
      </c>
      <c r="E189" s="45">
        <v>0</v>
      </c>
      <c r="F189" s="46">
        <v>0</v>
      </c>
      <c r="G189" s="45">
        <v>0</v>
      </c>
      <c r="H189" s="56">
        <v>1</v>
      </c>
      <c r="I189" s="57">
        <v>3.7037037037037035E-2</v>
      </c>
      <c r="J189" s="58">
        <v>1</v>
      </c>
      <c r="K189" s="59">
        <v>3.7037037037037035E-2</v>
      </c>
      <c r="L189" s="29">
        <v>0</v>
      </c>
      <c r="M189" s="29">
        <v>0</v>
      </c>
      <c r="N189" s="46">
        <v>0</v>
      </c>
      <c r="O189" s="58">
        <v>1</v>
      </c>
      <c r="P189" s="33" t="s">
        <v>288</v>
      </c>
      <c r="Q189" s="30" t="s">
        <v>384</v>
      </c>
      <c r="R189" s="28">
        <v>50</v>
      </c>
      <c r="S189" s="28" t="s">
        <v>29</v>
      </c>
      <c r="U189" t="s">
        <v>538</v>
      </c>
    </row>
    <row r="190" spans="1:21" x14ac:dyDescent="0.2">
      <c r="A190" s="27" t="s">
        <v>653</v>
      </c>
      <c r="B190" s="28" t="s">
        <v>605</v>
      </c>
      <c r="C190" s="28" t="s">
        <v>609</v>
      </c>
      <c r="D190" s="44">
        <v>0</v>
      </c>
      <c r="E190" s="45">
        <v>0</v>
      </c>
      <c r="F190" s="46">
        <v>0</v>
      </c>
      <c r="G190" s="45">
        <v>0</v>
      </c>
      <c r="H190" s="56">
        <v>1</v>
      </c>
      <c r="I190" s="57">
        <v>3.7037037037037035E-2</v>
      </c>
      <c r="J190" s="58">
        <v>1</v>
      </c>
      <c r="K190" s="59">
        <v>3.7037037037037035E-2</v>
      </c>
      <c r="L190" s="29">
        <v>0</v>
      </c>
      <c r="M190" s="29">
        <v>0</v>
      </c>
      <c r="N190" s="46">
        <v>0</v>
      </c>
      <c r="O190" s="58">
        <v>1</v>
      </c>
      <c r="P190" s="33" t="s">
        <v>288</v>
      </c>
      <c r="Q190" s="30" t="s">
        <v>384</v>
      </c>
      <c r="R190" s="28">
        <v>50</v>
      </c>
      <c r="S190" s="28" t="s">
        <v>29</v>
      </c>
      <c r="U190" t="s">
        <v>538</v>
      </c>
    </row>
    <row r="191" spans="1:21" x14ac:dyDescent="0.2">
      <c r="A191" s="27" t="s">
        <v>653</v>
      </c>
      <c r="B191" s="28" t="s">
        <v>605</v>
      </c>
      <c r="C191" s="28" t="s">
        <v>610</v>
      </c>
      <c r="D191" s="44">
        <v>0</v>
      </c>
      <c r="E191" s="45">
        <v>0</v>
      </c>
      <c r="F191" s="46">
        <v>0</v>
      </c>
      <c r="G191" s="45">
        <v>0</v>
      </c>
      <c r="H191" s="56">
        <v>1</v>
      </c>
      <c r="I191" s="57">
        <v>3.7037037037037035E-2</v>
      </c>
      <c r="J191" s="58">
        <v>1</v>
      </c>
      <c r="K191" s="59">
        <v>3.7037037037037035E-2</v>
      </c>
      <c r="L191" s="29">
        <v>0</v>
      </c>
      <c r="M191" s="29">
        <v>0</v>
      </c>
      <c r="N191" s="46">
        <v>0</v>
      </c>
      <c r="O191" s="58">
        <v>1</v>
      </c>
      <c r="P191" s="33" t="s">
        <v>288</v>
      </c>
      <c r="Q191" s="30" t="s">
        <v>384</v>
      </c>
      <c r="R191" s="28">
        <v>50</v>
      </c>
      <c r="S191" s="28" t="s">
        <v>29</v>
      </c>
      <c r="U191" t="s">
        <v>538</v>
      </c>
    </row>
    <row r="192" spans="1:21" x14ac:dyDescent="0.2">
      <c r="A192" s="27" t="s">
        <v>653</v>
      </c>
      <c r="B192" s="28" t="s">
        <v>629</v>
      </c>
      <c r="C192" s="28" t="s">
        <v>348</v>
      </c>
      <c r="D192" s="44">
        <v>1</v>
      </c>
      <c r="E192" s="45">
        <v>7.1428571428571425E-2</v>
      </c>
      <c r="F192" s="46">
        <v>1</v>
      </c>
      <c r="G192" s="45">
        <v>7.1428571428571425E-2</v>
      </c>
      <c r="H192" s="56">
        <v>1</v>
      </c>
      <c r="I192" s="57">
        <v>3.7037037037037035E-2</v>
      </c>
      <c r="J192" s="58">
        <v>1</v>
      </c>
      <c r="K192" s="59">
        <v>3.7037037037037035E-2</v>
      </c>
      <c r="L192" s="29">
        <v>0</v>
      </c>
      <c r="M192" s="29">
        <v>0</v>
      </c>
      <c r="N192" s="46">
        <v>1</v>
      </c>
      <c r="O192" s="58">
        <v>1</v>
      </c>
      <c r="P192" s="29" t="s">
        <v>349</v>
      </c>
      <c r="Q192" s="30" t="s">
        <v>384</v>
      </c>
      <c r="R192" s="28">
        <v>600</v>
      </c>
      <c r="S192" s="28" t="s">
        <v>274</v>
      </c>
      <c r="U192" t="s">
        <v>538</v>
      </c>
    </row>
    <row r="193" spans="1:21" x14ac:dyDescent="0.2">
      <c r="A193" s="27" t="s">
        <v>653</v>
      </c>
      <c r="B193" s="28" t="s">
        <v>561</v>
      </c>
      <c r="C193" s="28" t="s">
        <v>95</v>
      </c>
      <c r="D193" s="44">
        <v>1</v>
      </c>
      <c r="E193" s="45">
        <v>7.1428571428571425E-2</v>
      </c>
      <c r="F193" s="46">
        <v>1</v>
      </c>
      <c r="G193" s="45">
        <v>7.1428571428571425E-2</v>
      </c>
      <c r="H193" s="56">
        <v>0</v>
      </c>
      <c r="I193" s="57">
        <v>0</v>
      </c>
      <c r="J193" s="58">
        <v>0</v>
      </c>
      <c r="K193" s="59">
        <v>0</v>
      </c>
      <c r="L193" s="29">
        <v>0</v>
      </c>
      <c r="M193" s="29">
        <v>0</v>
      </c>
      <c r="N193" s="46">
        <v>1</v>
      </c>
      <c r="O193" s="58">
        <v>0</v>
      </c>
      <c r="P193" s="33" t="s">
        <v>19</v>
      </c>
      <c r="Q193" s="30" t="s">
        <v>21</v>
      </c>
      <c r="R193" s="28" t="s">
        <v>14</v>
      </c>
      <c r="S193" s="28" t="s">
        <v>29</v>
      </c>
      <c r="U193" t="s">
        <v>538</v>
      </c>
    </row>
    <row r="194" spans="1:21" x14ac:dyDescent="0.2">
      <c r="A194" s="27" t="s">
        <v>653</v>
      </c>
      <c r="B194" s="28" t="s">
        <v>561</v>
      </c>
      <c r="C194" s="28" t="s">
        <v>365</v>
      </c>
      <c r="D194" s="44">
        <v>1</v>
      </c>
      <c r="E194" s="45">
        <v>7.1428571428571425E-2</v>
      </c>
      <c r="F194" s="46">
        <v>1</v>
      </c>
      <c r="G194" s="45">
        <v>7.1428571428571425E-2</v>
      </c>
      <c r="H194" s="56">
        <v>0</v>
      </c>
      <c r="I194" s="57">
        <v>0</v>
      </c>
      <c r="J194" s="58">
        <v>0</v>
      </c>
      <c r="K194" s="59">
        <v>0</v>
      </c>
      <c r="L194" s="29">
        <v>0</v>
      </c>
      <c r="M194" s="29">
        <v>0</v>
      </c>
      <c r="N194" s="46">
        <v>1</v>
      </c>
      <c r="O194" s="58">
        <v>0</v>
      </c>
      <c r="P194" s="29" t="s">
        <v>312</v>
      </c>
      <c r="Q194" s="28" t="s">
        <v>359</v>
      </c>
      <c r="R194" s="28">
        <v>44</v>
      </c>
      <c r="S194" s="28" t="s">
        <v>346</v>
      </c>
      <c r="U194" t="s">
        <v>538</v>
      </c>
    </row>
    <row r="195" spans="1:21" x14ac:dyDescent="0.2">
      <c r="A195" s="27" t="s">
        <v>653</v>
      </c>
      <c r="B195" s="28" t="s">
        <v>561</v>
      </c>
      <c r="C195" s="28" t="s">
        <v>565</v>
      </c>
      <c r="D195" s="44">
        <v>1</v>
      </c>
      <c r="E195" s="45">
        <v>7.1428571428571425E-2</v>
      </c>
      <c r="F195" s="46">
        <v>1</v>
      </c>
      <c r="G195" s="45">
        <v>7.1428571428571425E-2</v>
      </c>
      <c r="H195" s="56">
        <v>0</v>
      </c>
      <c r="I195" s="57">
        <v>0</v>
      </c>
      <c r="J195" s="58">
        <v>0</v>
      </c>
      <c r="K195" s="59">
        <v>0</v>
      </c>
      <c r="L195" s="29">
        <v>0</v>
      </c>
      <c r="M195" s="29">
        <v>0</v>
      </c>
      <c r="N195" s="46">
        <v>1</v>
      </c>
      <c r="O195" s="58">
        <v>0</v>
      </c>
      <c r="P195" s="29" t="s">
        <v>305</v>
      </c>
      <c r="Q195" s="28" t="s">
        <v>361</v>
      </c>
      <c r="R195" s="28">
        <v>50</v>
      </c>
      <c r="S195" s="28" t="s">
        <v>29</v>
      </c>
      <c r="U195" t="s">
        <v>538</v>
      </c>
    </row>
    <row r="196" spans="1:21" x14ac:dyDescent="0.2">
      <c r="A196" s="27" t="s">
        <v>653</v>
      </c>
      <c r="B196" s="28" t="s">
        <v>576</v>
      </c>
      <c r="C196" s="28" t="s">
        <v>577</v>
      </c>
      <c r="D196" s="44">
        <v>1</v>
      </c>
      <c r="E196" s="45">
        <v>7.1428571428571425E-2</v>
      </c>
      <c r="F196" s="46">
        <v>1</v>
      </c>
      <c r="G196" s="45">
        <v>7.1428571428571425E-2</v>
      </c>
      <c r="H196" s="56">
        <v>0</v>
      </c>
      <c r="I196" s="57">
        <v>0</v>
      </c>
      <c r="J196" s="58">
        <v>0</v>
      </c>
      <c r="K196" s="59">
        <v>0</v>
      </c>
      <c r="L196" s="29">
        <v>0</v>
      </c>
      <c r="M196" s="29">
        <v>0</v>
      </c>
      <c r="N196" s="46">
        <v>1</v>
      </c>
      <c r="O196" s="58">
        <v>0</v>
      </c>
      <c r="P196" s="29" t="s">
        <v>388</v>
      </c>
      <c r="Q196" s="30" t="s">
        <v>359</v>
      </c>
      <c r="R196" s="28">
        <v>2</v>
      </c>
      <c r="S196" s="28" t="s">
        <v>29</v>
      </c>
      <c r="U196" t="s">
        <v>538</v>
      </c>
    </row>
    <row r="197" spans="1:21" x14ac:dyDescent="0.2">
      <c r="A197" s="27" t="s">
        <v>653</v>
      </c>
      <c r="B197" s="28" t="s">
        <v>595</v>
      </c>
      <c r="C197" s="28" t="s">
        <v>245</v>
      </c>
      <c r="D197" s="44">
        <v>1</v>
      </c>
      <c r="E197" s="45">
        <v>7.1428571428571425E-2</v>
      </c>
      <c r="F197" s="46">
        <v>1</v>
      </c>
      <c r="G197" s="45">
        <v>7.1428571428571425E-2</v>
      </c>
      <c r="H197" s="56">
        <v>0</v>
      </c>
      <c r="I197" s="57">
        <v>0</v>
      </c>
      <c r="J197" s="58">
        <v>0</v>
      </c>
      <c r="K197" s="59">
        <v>0</v>
      </c>
      <c r="L197" s="29">
        <v>0</v>
      </c>
      <c r="M197" s="29">
        <v>0</v>
      </c>
      <c r="N197" s="46">
        <v>1</v>
      </c>
      <c r="O197" s="58">
        <v>0</v>
      </c>
      <c r="P197" s="33" t="s">
        <v>463</v>
      </c>
      <c r="Q197" s="30" t="s">
        <v>361</v>
      </c>
      <c r="R197" s="28">
        <v>50</v>
      </c>
      <c r="S197" s="28" t="s">
        <v>29</v>
      </c>
      <c r="U197" t="s">
        <v>538</v>
      </c>
    </row>
    <row r="198" spans="1:21" x14ac:dyDescent="0.2">
      <c r="A198" s="34" t="s">
        <v>653</v>
      </c>
      <c r="B198" s="35" t="s">
        <v>605</v>
      </c>
      <c r="C198" s="28" t="s">
        <v>354</v>
      </c>
      <c r="D198" s="44">
        <v>1</v>
      </c>
      <c r="E198" s="45">
        <v>7.1428571428571425E-2</v>
      </c>
      <c r="F198" s="46">
        <v>1</v>
      </c>
      <c r="G198" s="45">
        <v>7.1428571428571425E-2</v>
      </c>
      <c r="H198" s="56">
        <v>0</v>
      </c>
      <c r="I198" s="57">
        <v>0</v>
      </c>
      <c r="J198" s="58">
        <v>0</v>
      </c>
      <c r="K198" s="59">
        <v>0</v>
      </c>
      <c r="L198" s="29">
        <v>0</v>
      </c>
      <c r="M198" s="29">
        <v>0</v>
      </c>
      <c r="N198" s="46">
        <v>1</v>
      </c>
      <c r="O198" s="58">
        <v>0</v>
      </c>
      <c r="P198" s="36" t="s">
        <v>115</v>
      </c>
      <c r="Q198" s="37" t="s">
        <v>384</v>
      </c>
      <c r="R198" s="35">
        <v>50</v>
      </c>
      <c r="S198" s="35" t="s">
        <v>29</v>
      </c>
      <c r="U198" t="s">
        <v>538</v>
      </c>
    </row>
    <row r="199" spans="1:21" x14ac:dyDescent="0.2">
      <c r="B199" s="1"/>
      <c r="C199" s="39" t="s">
        <v>648</v>
      </c>
      <c r="D199" s="47">
        <v>14</v>
      </c>
      <c r="E199" s="48">
        <v>0.99999999999999967</v>
      </c>
      <c r="F199" s="49">
        <v>14</v>
      </c>
      <c r="G199" s="48">
        <v>0.99999999999999967</v>
      </c>
      <c r="H199" s="60">
        <v>27</v>
      </c>
      <c r="I199" s="61">
        <v>0.99999999999999933</v>
      </c>
      <c r="J199" s="62">
        <v>27</v>
      </c>
      <c r="K199" s="63">
        <v>0.99999999999999933</v>
      </c>
      <c r="L199" s="40">
        <v>92.857142857142861</v>
      </c>
      <c r="M199" s="40">
        <v>92.857142857142861</v>
      </c>
      <c r="N199" s="49">
        <v>0.4375</v>
      </c>
      <c r="O199" s="62">
        <v>0.8125</v>
      </c>
      <c r="P199" s="13"/>
      <c r="Q199" s="2"/>
      <c r="R199" s="1"/>
      <c r="S199" s="1"/>
    </row>
    <row r="200" spans="1:21" x14ac:dyDescent="0.2">
      <c r="B200" s="1"/>
      <c r="C200" s="8"/>
      <c r="D200" s="4"/>
      <c r="E200" s="11"/>
      <c r="F200" s="16"/>
      <c r="G200" s="11"/>
      <c r="H200" s="4"/>
      <c r="I200" s="11"/>
      <c r="J200" s="16"/>
      <c r="L200" s="13"/>
      <c r="M200" s="13"/>
      <c r="N200" s="16"/>
      <c r="O200" s="16"/>
      <c r="P200" s="13"/>
      <c r="Q200" s="2"/>
      <c r="R200" s="1"/>
      <c r="S200" s="1"/>
    </row>
    <row r="201" spans="1:21" x14ac:dyDescent="0.2">
      <c r="B201" s="1"/>
      <c r="C201" s="8"/>
      <c r="D201" s="4"/>
      <c r="E201" s="11"/>
      <c r="F201" s="16"/>
      <c r="G201" s="11"/>
      <c r="H201" s="4"/>
      <c r="I201" s="11"/>
      <c r="J201" s="16"/>
      <c r="L201" s="13"/>
      <c r="M201" s="13"/>
      <c r="N201" s="16"/>
      <c r="O201" s="16"/>
      <c r="P201" s="13"/>
      <c r="Q201" s="2"/>
      <c r="R201" s="1"/>
      <c r="S201" s="1"/>
    </row>
    <row r="202" spans="1:21" x14ac:dyDescent="0.2">
      <c r="B202" s="1"/>
      <c r="C202" s="8"/>
      <c r="D202" s="4"/>
      <c r="E202" s="11"/>
      <c r="F202" s="16"/>
      <c r="G202" s="11"/>
      <c r="H202" s="4"/>
      <c r="I202" s="11"/>
      <c r="J202" s="16"/>
      <c r="L202" s="13"/>
      <c r="M202" s="13"/>
      <c r="N202" s="16"/>
      <c r="O202" s="16"/>
      <c r="P202" s="13"/>
      <c r="Q202" s="2"/>
      <c r="R202" s="1"/>
      <c r="S202" s="1"/>
    </row>
    <row r="203" spans="1:21" ht="12.75" customHeight="1" x14ac:dyDescent="0.2">
      <c r="A203" s="99" t="s">
        <v>2</v>
      </c>
      <c r="B203" s="99" t="s">
        <v>3</v>
      </c>
      <c r="C203" s="99" t="s">
        <v>4</v>
      </c>
      <c r="D203" s="117" t="s">
        <v>7</v>
      </c>
      <c r="E203" s="115" t="s">
        <v>630</v>
      </c>
      <c r="F203" s="101" t="s">
        <v>631</v>
      </c>
      <c r="G203" s="115" t="s">
        <v>632</v>
      </c>
      <c r="H203" s="111" t="s">
        <v>8</v>
      </c>
      <c r="I203" s="113" t="s">
        <v>635</v>
      </c>
      <c r="J203" s="103" t="s">
        <v>636</v>
      </c>
      <c r="K203" s="109" t="s">
        <v>637</v>
      </c>
      <c r="L203" s="105" t="s">
        <v>640</v>
      </c>
      <c r="M203" s="107" t="s">
        <v>641</v>
      </c>
      <c r="N203" s="101" t="s">
        <v>645</v>
      </c>
      <c r="O203" s="103" t="s">
        <v>646</v>
      </c>
      <c r="P203" s="105" t="s">
        <v>19</v>
      </c>
      <c r="Q203" s="99" t="s">
        <v>21</v>
      </c>
      <c r="R203" s="99" t="s">
        <v>14</v>
      </c>
      <c r="S203" s="99" t="s">
        <v>15</v>
      </c>
    </row>
    <row r="204" spans="1:21" x14ac:dyDescent="0.2">
      <c r="A204" s="100"/>
      <c r="B204" s="100"/>
      <c r="C204" s="100"/>
      <c r="D204" s="118"/>
      <c r="E204" s="116"/>
      <c r="F204" s="102"/>
      <c r="G204" s="116"/>
      <c r="H204" s="112"/>
      <c r="I204" s="114"/>
      <c r="J204" s="104"/>
      <c r="K204" s="110"/>
      <c r="L204" s="106"/>
      <c r="M204" s="108"/>
      <c r="N204" s="102"/>
      <c r="O204" s="104"/>
      <c r="P204" s="106"/>
      <c r="Q204" s="100"/>
      <c r="R204" s="100"/>
      <c r="S204" s="100"/>
    </row>
    <row r="205" spans="1:21" x14ac:dyDescent="0.2">
      <c r="A205" s="22" t="s">
        <v>659</v>
      </c>
      <c r="B205" s="23" t="s">
        <v>256</v>
      </c>
      <c r="C205" s="23" t="s">
        <v>257</v>
      </c>
      <c r="D205" s="41">
        <v>0</v>
      </c>
      <c r="E205" s="42">
        <v>0</v>
      </c>
      <c r="F205" s="43">
        <v>0</v>
      </c>
      <c r="G205" s="42">
        <v>0</v>
      </c>
      <c r="H205" s="50">
        <v>1</v>
      </c>
      <c r="I205" s="51">
        <v>0.125</v>
      </c>
      <c r="J205" s="52">
        <v>1</v>
      </c>
      <c r="K205" s="53">
        <v>0.125</v>
      </c>
      <c r="L205" s="24">
        <v>0</v>
      </c>
      <c r="M205" s="24">
        <v>0</v>
      </c>
      <c r="N205" s="43">
        <v>0</v>
      </c>
      <c r="O205" s="52">
        <v>1</v>
      </c>
      <c r="P205" s="92" t="s">
        <v>19</v>
      </c>
      <c r="Q205" s="25" t="s">
        <v>21</v>
      </c>
      <c r="R205" s="23" t="s">
        <v>14</v>
      </c>
      <c r="S205" s="23" t="s">
        <v>38</v>
      </c>
      <c r="U205" t="s">
        <v>538</v>
      </c>
    </row>
    <row r="206" spans="1:21" x14ac:dyDescent="0.2">
      <c r="A206" s="27" t="s">
        <v>659</v>
      </c>
      <c r="B206" s="28" t="s">
        <v>561</v>
      </c>
      <c r="C206" s="28" t="s">
        <v>258</v>
      </c>
      <c r="D206" s="44">
        <v>0</v>
      </c>
      <c r="E206" s="45">
        <v>0</v>
      </c>
      <c r="F206" s="46">
        <v>0</v>
      </c>
      <c r="G206" s="45">
        <v>0</v>
      </c>
      <c r="H206" s="56">
        <v>1</v>
      </c>
      <c r="I206" s="57">
        <v>0.125</v>
      </c>
      <c r="J206" s="58">
        <v>1</v>
      </c>
      <c r="K206" s="59">
        <v>0.125</v>
      </c>
      <c r="L206" s="29">
        <v>0</v>
      </c>
      <c r="M206" s="29">
        <v>0</v>
      </c>
      <c r="N206" s="46">
        <v>0</v>
      </c>
      <c r="O206" s="58">
        <v>1</v>
      </c>
      <c r="P206" s="33" t="s">
        <v>19</v>
      </c>
      <c r="Q206" s="30" t="s">
        <v>21</v>
      </c>
      <c r="R206" s="28" t="s">
        <v>14</v>
      </c>
      <c r="S206" s="28" t="s">
        <v>29</v>
      </c>
      <c r="U206" t="s">
        <v>538</v>
      </c>
    </row>
    <row r="207" spans="1:21" x14ac:dyDescent="0.2">
      <c r="A207" s="27" t="s">
        <v>659</v>
      </c>
      <c r="B207" s="28" t="s">
        <v>586</v>
      </c>
      <c r="C207" s="28" t="s">
        <v>259</v>
      </c>
      <c r="D207" s="44">
        <v>0</v>
      </c>
      <c r="E207" s="45">
        <v>0</v>
      </c>
      <c r="F207" s="46">
        <v>0</v>
      </c>
      <c r="G207" s="45">
        <v>0</v>
      </c>
      <c r="H207" s="56">
        <v>1</v>
      </c>
      <c r="I207" s="57">
        <v>0.125</v>
      </c>
      <c r="J207" s="58">
        <v>1</v>
      </c>
      <c r="K207" s="59">
        <v>0.125</v>
      </c>
      <c r="L207" s="29">
        <v>0</v>
      </c>
      <c r="M207" s="29">
        <v>0</v>
      </c>
      <c r="N207" s="46">
        <v>0</v>
      </c>
      <c r="O207" s="58">
        <v>1</v>
      </c>
      <c r="P207" s="33" t="s">
        <v>370</v>
      </c>
      <c r="Q207" s="30" t="s">
        <v>361</v>
      </c>
      <c r="R207" s="28">
        <v>50</v>
      </c>
      <c r="S207" s="28" t="s">
        <v>38</v>
      </c>
      <c r="U207" t="s">
        <v>538</v>
      </c>
    </row>
    <row r="208" spans="1:21" x14ac:dyDescent="0.2">
      <c r="A208" s="27" t="s">
        <v>659</v>
      </c>
      <c r="B208" s="28" t="s">
        <v>586</v>
      </c>
      <c r="C208" s="28" t="s">
        <v>260</v>
      </c>
      <c r="D208" s="44">
        <v>0</v>
      </c>
      <c r="E208" s="45">
        <v>0</v>
      </c>
      <c r="F208" s="46">
        <v>0</v>
      </c>
      <c r="G208" s="45">
        <v>0</v>
      </c>
      <c r="H208" s="56">
        <v>1</v>
      </c>
      <c r="I208" s="57">
        <v>0.125</v>
      </c>
      <c r="J208" s="58">
        <v>1</v>
      </c>
      <c r="K208" s="59">
        <v>0.125</v>
      </c>
      <c r="L208" s="29">
        <v>0</v>
      </c>
      <c r="M208" s="29">
        <v>0</v>
      </c>
      <c r="N208" s="46">
        <v>0</v>
      </c>
      <c r="O208" s="58">
        <v>1</v>
      </c>
      <c r="P208" s="33" t="s">
        <v>425</v>
      </c>
      <c r="Q208" s="30" t="s">
        <v>361</v>
      </c>
      <c r="R208" s="28">
        <v>50</v>
      </c>
      <c r="S208" s="28" t="s">
        <v>38</v>
      </c>
      <c r="U208" t="s">
        <v>538</v>
      </c>
    </row>
    <row r="209" spans="1:21" x14ac:dyDescent="0.2">
      <c r="A209" s="27" t="s">
        <v>659</v>
      </c>
      <c r="B209" s="28" t="s">
        <v>105</v>
      </c>
      <c r="C209" s="28" t="s">
        <v>261</v>
      </c>
      <c r="D209" s="44">
        <v>0</v>
      </c>
      <c r="E209" s="45">
        <v>0</v>
      </c>
      <c r="F209" s="46">
        <v>0</v>
      </c>
      <c r="G209" s="45">
        <v>0</v>
      </c>
      <c r="H209" s="56">
        <v>1</v>
      </c>
      <c r="I209" s="57">
        <v>0.125</v>
      </c>
      <c r="J209" s="58">
        <v>1</v>
      </c>
      <c r="K209" s="59">
        <v>0.125</v>
      </c>
      <c r="L209" s="29">
        <v>0</v>
      </c>
      <c r="M209" s="29">
        <v>0</v>
      </c>
      <c r="N209" s="46">
        <v>0</v>
      </c>
      <c r="O209" s="58">
        <v>1</v>
      </c>
      <c r="P209" s="33" t="s">
        <v>249</v>
      </c>
      <c r="Q209" s="30" t="s">
        <v>361</v>
      </c>
      <c r="R209" s="28">
        <v>50</v>
      </c>
      <c r="S209" s="28" t="s">
        <v>38</v>
      </c>
      <c r="U209" t="s">
        <v>538</v>
      </c>
    </row>
    <row r="210" spans="1:21" x14ac:dyDescent="0.2">
      <c r="A210" s="27" t="s">
        <v>659</v>
      </c>
      <c r="B210" s="28" t="s">
        <v>105</v>
      </c>
      <c r="C210" s="28" t="s">
        <v>262</v>
      </c>
      <c r="D210" s="44">
        <v>0</v>
      </c>
      <c r="E210" s="45">
        <v>0</v>
      </c>
      <c r="F210" s="46">
        <v>0</v>
      </c>
      <c r="G210" s="45">
        <v>0</v>
      </c>
      <c r="H210" s="56">
        <v>1</v>
      </c>
      <c r="I210" s="57">
        <v>0.125</v>
      </c>
      <c r="J210" s="58">
        <v>1</v>
      </c>
      <c r="K210" s="59">
        <v>0.125</v>
      </c>
      <c r="L210" s="29">
        <v>0</v>
      </c>
      <c r="M210" s="29">
        <v>0</v>
      </c>
      <c r="N210" s="46">
        <v>0</v>
      </c>
      <c r="O210" s="58">
        <v>1</v>
      </c>
      <c r="P210" s="33" t="s">
        <v>249</v>
      </c>
      <c r="Q210" s="30" t="s">
        <v>361</v>
      </c>
      <c r="R210" s="28">
        <v>50</v>
      </c>
      <c r="S210" s="28" t="s">
        <v>38</v>
      </c>
      <c r="U210" t="s">
        <v>538</v>
      </c>
    </row>
    <row r="211" spans="1:21" x14ac:dyDescent="0.2">
      <c r="A211" s="27" t="s">
        <v>659</v>
      </c>
      <c r="B211" s="28" t="s">
        <v>629</v>
      </c>
      <c r="C211" s="28" t="s">
        <v>263</v>
      </c>
      <c r="D211" s="44">
        <v>0</v>
      </c>
      <c r="E211" s="45">
        <v>0</v>
      </c>
      <c r="F211" s="46">
        <v>0</v>
      </c>
      <c r="G211" s="45">
        <v>0</v>
      </c>
      <c r="H211" s="56">
        <v>1</v>
      </c>
      <c r="I211" s="57">
        <v>0.125</v>
      </c>
      <c r="J211" s="58">
        <v>1</v>
      </c>
      <c r="K211" s="59">
        <v>0.125</v>
      </c>
      <c r="L211" s="29">
        <v>0</v>
      </c>
      <c r="M211" s="29">
        <v>0</v>
      </c>
      <c r="N211" s="46">
        <v>0</v>
      </c>
      <c r="O211" s="58">
        <v>1</v>
      </c>
      <c r="P211" s="33" t="s">
        <v>349</v>
      </c>
      <c r="Q211" s="30" t="s">
        <v>359</v>
      </c>
      <c r="R211" s="28">
        <v>40</v>
      </c>
      <c r="S211" s="28" t="s">
        <v>264</v>
      </c>
      <c r="U211" t="s">
        <v>538</v>
      </c>
    </row>
    <row r="212" spans="1:21" x14ac:dyDescent="0.2">
      <c r="A212" s="34" t="s">
        <v>659</v>
      </c>
      <c r="B212" s="35" t="s">
        <v>629</v>
      </c>
      <c r="C212" s="28" t="s">
        <v>265</v>
      </c>
      <c r="D212" s="44">
        <v>0</v>
      </c>
      <c r="E212" s="45">
        <v>0</v>
      </c>
      <c r="F212" s="46">
        <v>0</v>
      </c>
      <c r="G212" s="45">
        <v>0</v>
      </c>
      <c r="H212" s="56">
        <v>1</v>
      </c>
      <c r="I212" s="57">
        <v>0.125</v>
      </c>
      <c r="J212" s="58">
        <v>1</v>
      </c>
      <c r="K212" s="59">
        <v>0.125</v>
      </c>
      <c r="L212" s="29">
        <v>0</v>
      </c>
      <c r="M212" s="29">
        <v>0</v>
      </c>
      <c r="N212" s="46">
        <v>0</v>
      </c>
      <c r="O212" s="58">
        <v>1</v>
      </c>
      <c r="P212" s="93" t="s">
        <v>349</v>
      </c>
      <c r="Q212" s="37" t="s">
        <v>359</v>
      </c>
      <c r="R212" s="35">
        <v>40</v>
      </c>
      <c r="S212" s="35" t="s">
        <v>29</v>
      </c>
      <c r="U212" t="s">
        <v>538</v>
      </c>
    </row>
    <row r="213" spans="1:21" x14ac:dyDescent="0.2">
      <c r="B213" s="1"/>
      <c r="C213" s="39" t="s">
        <v>648</v>
      </c>
      <c r="D213" s="47">
        <v>0</v>
      </c>
      <c r="E213" s="48">
        <v>0</v>
      </c>
      <c r="F213" s="49">
        <v>0</v>
      </c>
      <c r="G213" s="48">
        <v>0</v>
      </c>
      <c r="H213" s="60">
        <v>8</v>
      </c>
      <c r="I213" s="61">
        <v>1</v>
      </c>
      <c r="J213" s="62">
        <v>8</v>
      </c>
      <c r="K213" s="63">
        <v>1</v>
      </c>
      <c r="L213" s="40">
        <v>0</v>
      </c>
      <c r="M213" s="40">
        <v>0</v>
      </c>
      <c r="N213" s="49">
        <v>0</v>
      </c>
      <c r="O213" s="62">
        <v>1</v>
      </c>
      <c r="P213" s="14"/>
      <c r="Q213" s="2"/>
      <c r="R213" s="1"/>
      <c r="S213" s="1"/>
    </row>
    <row r="214" spans="1:21" x14ac:dyDescent="0.2">
      <c r="B214" s="1"/>
      <c r="C214" s="8"/>
      <c r="D214" s="4"/>
      <c r="E214" s="11"/>
      <c r="F214" s="16"/>
      <c r="G214" s="11"/>
      <c r="H214" s="4"/>
      <c r="I214" s="11"/>
      <c r="J214" s="16"/>
      <c r="L214" s="13"/>
      <c r="M214" s="13"/>
      <c r="N214" s="16"/>
      <c r="O214" s="16"/>
      <c r="P214" s="14"/>
      <c r="Q214" s="2"/>
      <c r="R214" s="1"/>
      <c r="S214" s="1"/>
    </row>
    <row r="215" spans="1:21" x14ac:dyDescent="0.2">
      <c r="B215" s="1"/>
      <c r="C215" s="8"/>
      <c r="D215" s="4"/>
      <c r="E215" s="11"/>
      <c r="F215" s="16"/>
      <c r="G215" s="11"/>
      <c r="H215" s="4"/>
      <c r="I215" s="11"/>
      <c r="J215" s="16"/>
      <c r="L215" s="13"/>
      <c r="M215" s="13"/>
      <c r="N215" s="16"/>
      <c r="O215" s="16"/>
      <c r="P215" s="14"/>
      <c r="Q215" s="2"/>
      <c r="R215" s="1"/>
      <c r="S215" s="1"/>
    </row>
    <row r="216" spans="1:21" x14ac:dyDescent="0.2">
      <c r="B216" s="1"/>
      <c r="C216" s="8"/>
      <c r="D216" s="4"/>
      <c r="E216" s="11"/>
      <c r="F216" s="16"/>
      <c r="G216" s="11"/>
      <c r="H216" s="4"/>
      <c r="I216" s="11"/>
      <c r="J216" s="16"/>
      <c r="L216" s="13"/>
      <c r="M216" s="13"/>
      <c r="N216" s="16"/>
      <c r="O216" s="16"/>
      <c r="P216" s="14"/>
      <c r="Q216" s="2"/>
      <c r="R216" s="1"/>
      <c r="S216" s="1"/>
    </row>
    <row r="217" spans="1:21" ht="12.75" customHeight="1" x14ac:dyDescent="0.2">
      <c r="A217" s="99" t="s">
        <v>2</v>
      </c>
      <c r="B217" s="99" t="s">
        <v>3</v>
      </c>
      <c r="C217" s="99" t="s">
        <v>4</v>
      </c>
      <c r="D217" s="117" t="s">
        <v>7</v>
      </c>
      <c r="E217" s="115" t="s">
        <v>630</v>
      </c>
      <c r="F217" s="101" t="s">
        <v>631</v>
      </c>
      <c r="G217" s="115" t="s">
        <v>632</v>
      </c>
      <c r="H217" s="111" t="s">
        <v>8</v>
      </c>
      <c r="I217" s="113" t="s">
        <v>635</v>
      </c>
      <c r="J217" s="103" t="s">
        <v>636</v>
      </c>
      <c r="K217" s="109" t="s">
        <v>637</v>
      </c>
      <c r="L217" s="105" t="s">
        <v>640</v>
      </c>
      <c r="M217" s="107" t="s">
        <v>641</v>
      </c>
      <c r="N217" s="101" t="s">
        <v>645</v>
      </c>
      <c r="O217" s="103" t="s">
        <v>646</v>
      </c>
      <c r="P217" s="105" t="s">
        <v>19</v>
      </c>
      <c r="Q217" s="99" t="s">
        <v>21</v>
      </c>
      <c r="R217" s="99" t="s">
        <v>14</v>
      </c>
      <c r="S217" s="99" t="s">
        <v>15</v>
      </c>
    </row>
    <row r="218" spans="1:21" x14ac:dyDescent="0.2">
      <c r="A218" s="100"/>
      <c r="B218" s="100"/>
      <c r="C218" s="100"/>
      <c r="D218" s="118"/>
      <c r="E218" s="116"/>
      <c r="F218" s="102"/>
      <c r="G218" s="116"/>
      <c r="H218" s="112"/>
      <c r="I218" s="114"/>
      <c r="J218" s="104"/>
      <c r="K218" s="110"/>
      <c r="L218" s="106"/>
      <c r="M218" s="108"/>
      <c r="N218" s="102"/>
      <c r="O218" s="104"/>
      <c r="P218" s="106"/>
      <c r="Q218" s="100"/>
      <c r="R218" s="100"/>
      <c r="S218" s="100"/>
    </row>
    <row r="219" spans="1:21" x14ac:dyDescent="0.2">
      <c r="A219" s="22" t="s">
        <v>661</v>
      </c>
      <c r="B219" s="23" t="s">
        <v>553</v>
      </c>
      <c r="C219" s="23" t="s">
        <v>77</v>
      </c>
      <c r="D219" s="41">
        <v>0</v>
      </c>
      <c r="E219" s="42">
        <v>0</v>
      </c>
      <c r="F219" s="43">
        <v>0</v>
      </c>
      <c r="G219" s="42">
        <v>0</v>
      </c>
      <c r="H219" s="50">
        <v>1</v>
      </c>
      <c r="I219" s="51">
        <v>0.33333333333333331</v>
      </c>
      <c r="J219" s="52">
        <v>1</v>
      </c>
      <c r="K219" s="53">
        <v>0.33333333333333331</v>
      </c>
      <c r="L219" s="24">
        <v>0</v>
      </c>
      <c r="M219" s="24">
        <v>0</v>
      </c>
      <c r="N219" s="43">
        <v>0</v>
      </c>
      <c r="O219" s="52">
        <v>1</v>
      </c>
      <c r="P219" s="92" t="s">
        <v>19</v>
      </c>
      <c r="Q219" s="25" t="s">
        <v>21</v>
      </c>
      <c r="R219" s="23" t="s">
        <v>14</v>
      </c>
      <c r="S219" s="23" t="s">
        <v>29</v>
      </c>
      <c r="U219" t="s">
        <v>538</v>
      </c>
    </row>
    <row r="220" spans="1:21" x14ac:dyDescent="0.2">
      <c r="A220" s="27" t="s">
        <v>661</v>
      </c>
      <c r="B220" s="28" t="s">
        <v>629</v>
      </c>
      <c r="C220" s="28" t="s">
        <v>465</v>
      </c>
      <c r="D220" s="44">
        <v>1</v>
      </c>
      <c r="E220" s="45">
        <v>0.5</v>
      </c>
      <c r="F220" s="46">
        <v>1</v>
      </c>
      <c r="G220" s="45">
        <v>0.5</v>
      </c>
      <c r="H220" s="56">
        <v>1</v>
      </c>
      <c r="I220" s="57">
        <v>0.33333333333333331</v>
      </c>
      <c r="J220" s="58">
        <v>1</v>
      </c>
      <c r="K220" s="59">
        <v>0.33333333333333331</v>
      </c>
      <c r="L220" s="29">
        <v>0</v>
      </c>
      <c r="M220" s="29">
        <v>0</v>
      </c>
      <c r="N220" s="46">
        <v>1</v>
      </c>
      <c r="O220" s="58">
        <v>1</v>
      </c>
      <c r="P220" s="29" t="s">
        <v>349</v>
      </c>
      <c r="Q220" s="30" t="s">
        <v>384</v>
      </c>
      <c r="R220" s="28">
        <v>600</v>
      </c>
      <c r="S220" s="28" t="s">
        <v>274</v>
      </c>
      <c r="U220" t="s">
        <v>538</v>
      </c>
    </row>
    <row r="221" spans="1:21" x14ac:dyDescent="0.2">
      <c r="A221" s="27" t="s">
        <v>661</v>
      </c>
      <c r="B221" s="28" t="s">
        <v>629</v>
      </c>
      <c r="C221" s="28" t="s">
        <v>195</v>
      </c>
      <c r="D221" s="44">
        <v>0</v>
      </c>
      <c r="E221" s="45">
        <v>0</v>
      </c>
      <c r="F221" s="46">
        <v>0</v>
      </c>
      <c r="G221" s="45">
        <v>0</v>
      </c>
      <c r="H221" s="56">
        <v>1</v>
      </c>
      <c r="I221" s="57">
        <v>0.33333333333333331</v>
      </c>
      <c r="J221" s="58">
        <v>1</v>
      </c>
      <c r="K221" s="59">
        <v>0.33333333333333331</v>
      </c>
      <c r="L221" s="29">
        <v>0</v>
      </c>
      <c r="M221" s="29">
        <v>0</v>
      </c>
      <c r="N221" s="46">
        <v>0</v>
      </c>
      <c r="O221" s="58">
        <v>1</v>
      </c>
      <c r="P221" s="33" t="s">
        <v>349</v>
      </c>
      <c r="Q221" s="30" t="s">
        <v>359</v>
      </c>
      <c r="R221" s="28">
        <v>40</v>
      </c>
      <c r="S221" s="28" t="s">
        <v>29</v>
      </c>
      <c r="U221" t="s">
        <v>538</v>
      </c>
    </row>
    <row r="222" spans="1:21" x14ac:dyDescent="0.2">
      <c r="A222" s="34" t="s">
        <v>661</v>
      </c>
      <c r="B222" s="35" t="s">
        <v>553</v>
      </c>
      <c r="C222" s="28" t="s">
        <v>268</v>
      </c>
      <c r="D222" s="44">
        <v>1</v>
      </c>
      <c r="E222" s="45">
        <v>0.5</v>
      </c>
      <c r="F222" s="46">
        <v>1</v>
      </c>
      <c r="G222" s="45">
        <v>0.5</v>
      </c>
      <c r="H222" s="56">
        <v>0</v>
      </c>
      <c r="I222" s="57">
        <v>0</v>
      </c>
      <c r="J222" s="58">
        <v>0</v>
      </c>
      <c r="K222" s="59">
        <v>0</v>
      </c>
      <c r="L222" s="29">
        <v>0</v>
      </c>
      <c r="M222" s="29">
        <v>0</v>
      </c>
      <c r="N222" s="46">
        <v>1</v>
      </c>
      <c r="O222" s="58">
        <v>0</v>
      </c>
      <c r="P222" s="93" t="s">
        <v>19</v>
      </c>
      <c r="Q222" s="37" t="s">
        <v>21</v>
      </c>
      <c r="R222" s="35" t="s">
        <v>14</v>
      </c>
      <c r="S222" s="35" t="s">
        <v>29</v>
      </c>
      <c r="U222" t="s">
        <v>538</v>
      </c>
    </row>
    <row r="223" spans="1:21" x14ac:dyDescent="0.2">
      <c r="B223" s="1"/>
      <c r="C223" s="39" t="s">
        <v>648</v>
      </c>
      <c r="D223" s="47">
        <v>2</v>
      </c>
      <c r="E223" s="48">
        <v>1</v>
      </c>
      <c r="F223" s="49">
        <v>2</v>
      </c>
      <c r="G223" s="48">
        <v>1</v>
      </c>
      <c r="H223" s="60">
        <v>3</v>
      </c>
      <c r="I223" s="61">
        <v>1</v>
      </c>
      <c r="J223" s="62">
        <v>3</v>
      </c>
      <c r="K223" s="63">
        <v>1</v>
      </c>
      <c r="L223" s="40">
        <v>50</v>
      </c>
      <c r="M223" s="40">
        <v>50</v>
      </c>
      <c r="N223" s="49">
        <v>0.5</v>
      </c>
      <c r="O223" s="62">
        <v>0.75</v>
      </c>
      <c r="P223" s="14"/>
      <c r="Q223" s="2"/>
      <c r="R223" s="1"/>
      <c r="S223" s="1"/>
    </row>
    <row r="224" spans="1:21" x14ac:dyDescent="0.2">
      <c r="B224" s="1"/>
      <c r="C224" s="8"/>
      <c r="D224" s="4"/>
      <c r="E224" s="11"/>
      <c r="F224" s="16"/>
      <c r="G224" s="11"/>
      <c r="H224" s="4"/>
      <c r="I224" s="11"/>
      <c r="J224" s="16"/>
      <c r="L224" s="13"/>
      <c r="M224" s="13"/>
      <c r="N224" s="16"/>
      <c r="O224" s="16"/>
      <c r="P224" s="14"/>
      <c r="Q224" s="2"/>
      <c r="R224" s="1"/>
      <c r="S224" s="1"/>
    </row>
    <row r="225" spans="1:21" x14ac:dyDescent="0.2">
      <c r="B225" s="1"/>
      <c r="C225" s="8"/>
      <c r="D225" s="4"/>
      <c r="E225" s="11"/>
      <c r="F225" s="16"/>
      <c r="G225" s="11"/>
      <c r="H225" s="4"/>
      <c r="I225" s="11"/>
      <c r="J225" s="16"/>
      <c r="L225" s="13"/>
      <c r="M225" s="13"/>
      <c r="N225" s="16"/>
      <c r="O225" s="16"/>
      <c r="P225" s="14"/>
      <c r="Q225" s="2"/>
      <c r="R225" s="1"/>
      <c r="S225" s="1"/>
    </row>
    <row r="226" spans="1:21" x14ac:dyDescent="0.2">
      <c r="B226" s="1"/>
      <c r="C226" s="8"/>
      <c r="D226" s="4"/>
      <c r="E226" s="11"/>
      <c r="F226" s="16"/>
      <c r="G226" s="11"/>
      <c r="H226" s="4"/>
      <c r="I226" s="11"/>
      <c r="J226" s="16"/>
      <c r="L226" s="13"/>
      <c r="M226" s="13"/>
      <c r="N226" s="16"/>
      <c r="O226" s="16"/>
      <c r="P226" s="14"/>
      <c r="Q226" s="2"/>
      <c r="R226" s="1"/>
      <c r="S226" s="1"/>
    </row>
    <row r="227" spans="1:21" ht="12.75" customHeight="1" x14ac:dyDescent="0.2">
      <c r="A227" s="99" t="s">
        <v>2</v>
      </c>
      <c r="B227" s="99" t="s">
        <v>3</v>
      </c>
      <c r="C227" s="99" t="s">
        <v>4</v>
      </c>
      <c r="D227" s="117" t="s">
        <v>7</v>
      </c>
      <c r="E227" s="115" t="s">
        <v>630</v>
      </c>
      <c r="F227" s="101" t="s">
        <v>631</v>
      </c>
      <c r="G227" s="115" t="s">
        <v>632</v>
      </c>
      <c r="H227" s="111" t="s">
        <v>8</v>
      </c>
      <c r="I227" s="113" t="s">
        <v>635</v>
      </c>
      <c r="J227" s="103" t="s">
        <v>636</v>
      </c>
      <c r="K227" s="109" t="s">
        <v>637</v>
      </c>
      <c r="L227" s="105" t="s">
        <v>640</v>
      </c>
      <c r="M227" s="107" t="s">
        <v>641</v>
      </c>
      <c r="N227" s="101" t="s">
        <v>645</v>
      </c>
      <c r="O227" s="103" t="s">
        <v>646</v>
      </c>
      <c r="P227" s="105" t="s">
        <v>19</v>
      </c>
      <c r="Q227" s="99" t="s">
        <v>21</v>
      </c>
      <c r="R227" s="99" t="s">
        <v>14</v>
      </c>
      <c r="S227" s="99" t="s">
        <v>15</v>
      </c>
    </row>
    <row r="228" spans="1:21" x14ac:dyDescent="0.2">
      <c r="A228" s="100"/>
      <c r="B228" s="100"/>
      <c r="C228" s="100"/>
      <c r="D228" s="118"/>
      <c r="E228" s="116"/>
      <c r="F228" s="102"/>
      <c r="G228" s="116"/>
      <c r="H228" s="112"/>
      <c r="I228" s="114"/>
      <c r="J228" s="104"/>
      <c r="K228" s="110"/>
      <c r="L228" s="106"/>
      <c r="M228" s="108"/>
      <c r="N228" s="102"/>
      <c r="O228" s="104"/>
      <c r="P228" s="106"/>
      <c r="Q228" s="100"/>
      <c r="R228" s="100"/>
      <c r="S228" s="100"/>
    </row>
    <row r="229" spans="1:21" x14ac:dyDescent="0.2">
      <c r="A229" s="22" t="s">
        <v>654</v>
      </c>
      <c r="B229" s="23" t="s">
        <v>540</v>
      </c>
      <c r="C229" s="23" t="s">
        <v>98</v>
      </c>
      <c r="D229" s="41">
        <v>1</v>
      </c>
      <c r="E229" s="42">
        <v>3.3333333333333333E-2</v>
      </c>
      <c r="F229" s="43">
        <v>1</v>
      </c>
      <c r="G229" s="42">
        <v>3.3333333333333333E-2</v>
      </c>
      <c r="H229" s="50">
        <v>0</v>
      </c>
      <c r="I229" s="51">
        <v>0</v>
      </c>
      <c r="J229" s="52">
        <v>0</v>
      </c>
      <c r="K229" s="53">
        <v>0</v>
      </c>
      <c r="L229" s="24">
        <v>0</v>
      </c>
      <c r="M229" s="24">
        <v>0</v>
      </c>
      <c r="N229" s="43">
        <v>1</v>
      </c>
      <c r="O229" s="52">
        <v>0</v>
      </c>
      <c r="P229" s="92" t="s">
        <v>19</v>
      </c>
      <c r="Q229" s="25" t="s">
        <v>21</v>
      </c>
      <c r="R229" s="23" t="s">
        <v>14</v>
      </c>
      <c r="S229" s="25" t="s">
        <v>29</v>
      </c>
      <c r="U229" t="s">
        <v>538</v>
      </c>
    </row>
    <row r="230" spans="1:21" x14ac:dyDescent="0.2">
      <c r="A230" s="27" t="s">
        <v>654</v>
      </c>
      <c r="B230" s="28" t="s">
        <v>541</v>
      </c>
      <c r="C230" s="28" t="s">
        <v>205</v>
      </c>
      <c r="D230" s="44">
        <v>1</v>
      </c>
      <c r="E230" s="45">
        <v>3.3333333333333333E-2</v>
      </c>
      <c r="F230" s="46">
        <v>1</v>
      </c>
      <c r="G230" s="45">
        <v>3.3333333333333333E-2</v>
      </c>
      <c r="H230" s="56">
        <v>0</v>
      </c>
      <c r="I230" s="57">
        <v>0</v>
      </c>
      <c r="J230" s="58">
        <v>0</v>
      </c>
      <c r="K230" s="59">
        <v>0</v>
      </c>
      <c r="L230" s="29">
        <v>0</v>
      </c>
      <c r="M230" s="29">
        <v>0</v>
      </c>
      <c r="N230" s="46">
        <v>1</v>
      </c>
      <c r="O230" s="58">
        <v>0</v>
      </c>
      <c r="P230" s="33" t="s">
        <v>19</v>
      </c>
      <c r="Q230" s="30" t="s">
        <v>21</v>
      </c>
      <c r="R230" s="28" t="s">
        <v>14</v>
      </c>
      <c r="S230" s="28" t="s">
        <v>38</v>
      </c>
      <c r="U230" t="s">
        <v>538</v>
      </c>
    </row>
    <row r="231" spans="1:21" x14ac:dyDescent="0.2">
      <c r="A231" s="27" t="s">
        <v>654</v>
      </c>
      <c r="B231" s="28" t="s">
        <v>554</v>
      </c>
      <c r="C231" s="28" t="s">
        <v>555</v>
      </c>
      <c r="D231" s="44">
        <v>1</v>
      </c>
      <c r="E231" s="45">
        <v>3.3333333333333333E-2</v>
      </c>
      <c r="F231" s="46">
        <v>1</v>
      </c>
      <c r="G231" s="45">
        <v>3.3333333333333333E-2</v>
      </c>
      <c r="H231" s="56">
        <v>0</v>
      </c>
      <c r="I231" s="57">
        <v>0</v>
      </c>
      <c r="J231" s="58">
        <v>0</v>
      </c>
      <c r="K231" s="59">
        <v>0</v>
      </c>
      <c r="L231" s="29">
        <v>0</v>
      </c>
      <c r="M231" s="29">
        <v>0</v>
      </c>
      <c r="N231" s="46">
        <v>1</v>
      </c>
      <c r="O231" s="58">
        <v>0</v>
      </c>
      <c r="P231" s="33" t="s">
        <v>19</v>
      </c>
      <c r="Q231" s="30" t="s">
        <v>21</v>
      </c>
      <c r="R231" s="28" t="s">
        <v>14</v>
      </c>
      <c r="S231" s="28" t="s">
        <v>38</v>
      </c>
      <c r="U231" t="s">
        <v>538</v>
      </c>
    </row>
    <row r="232" spans="1:21" x14ac:dyDescent="0.2">
      <c r="A232" s="27" t="s">
        <v>654</v>
      </c>
      <c r="B232" s="28" t="s">
        <v>554</v>
      </c>
      <c r="C232" s="28" t="s">
        <v>556</v>
      </c>
      <c r="D232" s="44">
        <v>1</v>
      </c>
      <c r="E232" s="45">
        <v>3.3333333333333333E-2</v>
      </c>
      <c r="F232" s="46">
        <v>1</v>
      </c>
      <c r="G232" s="45">
        <v>3.3333333333333333E-2</v>
      </c>
      <c r="H232" s="56">
        <v>0</v>
      </c>
      <c r="I232" s="57">
        <v>0</v>
      </c>
      <c r="J232" s="58">
        <v>0</v>
      </c>
      <c r="K232" s="59">
        <v>0</v>
      </c>
      <c r="L232" s="29">
        <v>0</v>
      </c>
      <c r="M232" s="29">
        <v>0</v>
      </c>
      <c r="N232" s="46">
        <v>1</v>
      </c>
      <c r="O232" s="58">
        <v>0</v>
      </c>
      <c r="P232" s="33" t="s">
        <v>19</v>
      </c>
      <c r="Q232" s="30" t="s">
        <v>21</v>
      </c>
      <c r="R232" s="28" t="s">
        <v>14</v>
      </c>
      <c r="S232" s="28" t="s">
        <v>38</v>
      </c>
      <c r="U232" t="s">
        <v>538</v>
      </c>
    </row>
    <row r="233" spans="1:21" x14ac:dyDescent="0.2">
      <c r="A233" s="27" t="s">
        <v>654</v>
      </c>
      <c r="B233" s="28" t="s">
        <v>554</v>
      </c>
      <c r="C233" s="28" t="s">
        <v>557</v>
      </c>
      <c r="D233" s="44">
        <v>1</v>
      </c>
      <c r="E233" s="45">
        <v>3.3333333333333333E-2</v>
      </c>
      <c r="F233" s="46">
        <v>1</v>
      </c>
      <c r="G233" s="45">
        <v>3.3333333333333333E-2</v>
      </c>
      <c r="H233" s="56">
        <v>0</v>
      </c>
      <c r="I233" s="57">
        <v>0</v>
      </c>
      <c r="J233" s="58">
        <v>0</v>
      </c>
      <c r="K233" s="59">
        <v>0</v>
      </c>
      <c r="L233" s="29">
        <v>0</v>
      </c>
      <c r="M233" s="29">
        <v>0</v>
      </c>
      <c r="N233" s="46">
        <v>1</v>
      </c>
      <c r="O233" s="58">
        <v>0</v>
      </c>
      <c r="P233" s="33" t="s">
        <v>19</v>
      </c>
      <c r="Q233" s="30" t="s">
        <v>21</v>
      </c>
      <c r="R233" s="28" t="s">
        <v>14</v>
      </c>
      <c r="S233" s="28" t="s">
        <v>38</v>
      </c>
      <c r="U233" t="s">
        <v>538</v>
      </c>
    </row>
    <row r="234" spans="1:21" x14ac:dyDescent="0.2">
      <c r="A234" s="27" t="s">
        <v>654</v>
      </c>
      <c r="B234" s="28" t="s">
        <v>561</v>
      </c>
      <c r="C234" s="28" t="s">
        <v>174</v>
      </c>
      <c r="D234" s="44">
        <v>1</v>
      </c>
      <c r="E234" s="45">
        <v>3.3333333333333333E-2</v>
      </c>
      <c r="F234" s="46">
        <v>1</v>
      </c>
      <c r="G234" s="45">
        <v>3.3333333333333333E-2</v>
      </c>
      <c r="H234" s="56">
        <v>0</v>
      </c>
      <c r="I234" s="57">
        <v>0</v>
      </c>
      <c r="J234" s="58">
        <v>0</v>
      </c>
      <c r="K234" s="59">
        <v>0</v>
      </c>
      <c r="L234" s="29">
        <v>0</v>
      </c>
      <c r="M234" s="29">
        <v>0</v>
      </c>
      <c r="N234" s="46">
        <v>1</v>
      </c>
      <c r="O234" s="58">
        <v>0</v>
      </c>
      <c r="P234" s="33" t="s">
        <v>19</v>
      </c>
      <c r="Q234" s="30" t="s">
        <v>21</v>
      </c>
      <c r="R234" s="28" t="s">
        <v>14</v>
      </c>
      <c r="S234" s="28" t="s">
        <v>38</v>
      </c>
      <c r="U234" t="s">
        <v>538</v>
      </c>
    </row>
    <row r="235" spans="1:21" x14ac:dyDescent="0.2">
      <c r="A235" s="27" t="s">
        <v>654</v>
      </c>
      <c r="B235" s="28" t="s">
        <v>561</v>
      </c>
      <c r="C235" s="28" t="s">
        <v>154</v>
      </c>
      <c r="D235" s="44">
        <v>1</v>
      </c>
      <c r="E235" s="45">
        <v>3.3333333333333333E-2</v>
      </c>
      <c r="F235" s="46">
        <v>1</v>
      </c>
      <c r="G235" s="45">
        <v>3.3333333333333333E-2</v>
      </c>
      <c r="H235" s="56">
        <v>0</v>
      </c>
      <c r="I235" s="57">
        <v>0</v>
      </c>
      <c r="J235" s="58">
        <v>0</v>
      </c>
      <c r="K235" s="59">
        <v>0</v>
      </c>
      <c r="L235" s="29">
        <v>0</v>
      </c>
      <c r="M235" s="29">
        <v>0</v>
      </c>
      <c r="N235" s="46">
        <v>1</v>
      </c>
      <c r="O235" s="58">
        <v>0</v>
      </c>
      <c r="P235" s="33" t="s">
        <v>312</v>
      </c>
      <c r="Q235" s="30" t="s">
        <v>359</v>
      </c>
      <c r="R235" s="28">
        <v>44</v>
      </c>
      <c r="S235" s="28" t="s">
        <v>38</v>
      </c>
      <c r="U235" t="s">
        <v>538</v>
      </c>
    </row>
    <row r="236" spans="1:21" x14ac:dyDescent="0.2">
      <c r="A236" s="27" t="s">
        <v>654</v>
      </c>
      <c r="B236" s="28" t="s">
        <v>561</v>
      </c>
      <c r="C236" s="28" t="s">
        <v>150</v>
      </c>
      <c r="D236" s="44">
        <v>1</v>
      </c>
      <c r="E236" s="45">
        <v>3.3333333333333333E-2</v>
      </c>
      <c r="F236" s="46">
        <v>1</v>
      </c>
      <c r="G236" s="45">
        <v>3.3333333333333333E-2</v>
      </c>
      <c r="H236" s="56">
        <v>0</v>
      </c>
      <c r="I236" s="57">
        <v>0</v>
      </c>
      <c r="J236" s="58">
        <v>0</v>
      </c>
      <c r="K236" s="59">
        <v>0</v>
      </c>
      <c r="L236" s="29">
        <v>0</v>
      </c>
      <c r="M236" s="29">
        <v>0</v>
      </c>
      <c r="N236" s="46">
        <v>1</v>
      </c>
      <c r="O236" s="58">
        <v>0</v>
      </c>
      <c r="P236" s="33" t="s">
        <v>118</v>
      </c>
      <c r="Q236" s="30" t="s">
        <v>359</v>
      </c>
      <c r="R236" s="28">
        <v>44</v>
      </c>
      <c r="S236" s="28" t="s">
        <v>38</v>
      </c>
      <c r="U236" t="s">
        <v>538</v>
      </c>
    </row>
    <row r="237" spans="1:21" x14ac:dyDescent="0.2">
      <c r="A237" s="27" t="s">
        <v>654</v>
      </c>
      <c r="B237" s="28" t="s">
        <v>561</v>
      </c>
      <c r="C237" s="28" t="s">
        <v>126</v>
      </c>
      <c r="D237" s="44">
        <v>1</v>
      </c>
      <c r="E237" s="45">
        <v>3.3333333333333333E-2</v>
      </c>
      <c r="F237" s="46">
        <v>1</v>
      </c>
      <c r="G237" s="45">
        <v>3.3333333333333333E-2</v>
      </c>
      <c r="H237" s="56">
        <v>0</v>
      </c>
      <c r="I237" s="57">
        <v>0</v>
      </c>
      <c r="J237" s="58">
        <v>0</v>
      </c>
      <c r="K237" s="59">
        <v>0</v>
      </c>
      <c r="L237" s="29">
        <v>0</v>
      </c>
      <c r="M237" s="29">
        <v>0</v>
      </c>
      <c r="N237" s="46">
        <v>1</v>
      </c>
      <c r="O237" s="58">
        <v>0</v>
      </c>
      <c r="P237" s="33" t="s">
        <v>364</v>
      </c>
      <c r="Q237" s="30" t="s">
        <v>359</v>
      </c>
      <c r="R237" s="28">
        <v>44</v>
      </c>
      <c r="S237" s="28" t="s">
        <v>38</v>
      </c>
      <c r="U237" t="s">
        <v>538</v>
      </c>
    </row>
    <row r="238" spans="1:21" x14ac:dyDescent="0.2">
      <c r="A238" s="27" t="s">
        <v>654</v>
      </c>
      <c r="B238" s="28" t="s">
        <v>576</v>
      </c>
      <c r="C238" s="28" t="s">
        <v>523</v>
      </c>
      <c r="D238" s="44">
        <v>1</v>
      </c>
      <c r="E238" s="45">
        <v>3.3333333333333333E-2</v>
      </c>
      <c r="F238" s="46">
        <v>1</v>
      </c>
      <c r="G238" s="45">
        <v>3.3333333333333333E-2</v>
      </c>
      <c r="H238" s="56">
        <v>0</v>
      </c>
      <c r="I238" s="57">
        <v>0</v>
      </c>
      <c r="J238" s="58">
        <v>0</v>
      </c>
      <c r="K238" s="59">
        <v>0</v>
      </c>
      <c r="L238" s="29">
        <v>0</v>
      </c>
      <c r="M238" s="29">
        <v>0</v>
      </c>
      <c r="N238" s="46">
        <v>1</v>
      </c>
      <c r="O238" s="58">
        <v>0</v>
      </c>
      <c r="P238" s="33" t="s">
        <v>388</v>
      </c>
      <c r="Q238" s="30" t="s">
        <v>359</v>
      </c>
      <c r="R238" s="28">
        <v>2</v>
      </c>
      <c r="S238" s="28" t="s">
        <v>38</v>
      </c>
      <c r="U238" t="s">
        <v>538</v>
      </c>
    </row>
    <row r="239" spans="1:21" x14ac:dyDescent="0.2">
      <c r="A239" s="27" t="s">
        <v>654</v>
      </c>
      <c r="B239" s="28" t="s">
        <v>576</v>
      </c>
      <c r="C239" s="28" t="s">
        <v>129</v>
      </c>
      <c r="D239" s="44">
        <v>1</v>
      </c>
      <c r="E239" s="45">
        <v>3.3333333333333333E-2</v>
      </c>
      <c r="F239" s="46">
        <v>1</v>
      </c>
      <c r="G239" s="45">
        <v>3.3333333333333333E-2</v>
      </c>
      <c r="H239" s="56">
        <v>0</v>
      </c>
      <c r="I239" s="57">
        <v>0</v>
      </c>
      <c r="J239" s="58">
        <v>0</v>
      </c>
      <c r="K239" s="59">
        <v>0</v>
      </c>
      <c r="L239" s="29">
        <v>0</v>
      </c>
      <c r="M239" s="29">
        <v>0</v>
      </c>
      <c r="N239" s="46">
        <v>1</v>
      </c>
      <c r="O239" s="58">
        <v>0</v>
      </c>
      <c r="P239" s="33" t="s">
        <v>425</v>
      </c>
      <c r="Q239" s="30" t="s">
        <v>359</v>
      </c>
      <c r="R239" s="28">
        <v>2</v>
      </c>
      <c r="S239" s="28" t="s">
        <v>38</v>
      </c>
      <c r="U239" t="s">
        <v>538</v>
      </c>
    </row>
    <row r="240" spans="1:21" x14ac:dyDescent="0.2">
      <c r="A240" s="27" t="s">
        <v>654</v>
      </c>
      <c r="B240" s="28" t="s">
        <v>583</v>
      </c>
      <c r="C240" s="28" t="s">
        <v>192</v>
      </c>
      <c r="D240" s="44">
        <v>1</v>
      </c>
      <c r="E240" s="45">
        <v>3.3333333333333333E-2</v>
      </c>
      <c r="F240" s="46">
        <v>1</v>
      </c>
      <c r="G240" s="45">
        <v>3.3333333333333333E-2</v>
      </c>
      <c r="H240" s="56">
        <v>0</v>
      </c>
      <c r="I240" s="57">
        <v>0</v>
      </c>
      <c r="J240" s="58">
        <v>0</v>
      </c>
      <c r="K240" s="59">
        <v>0</v>
      </c>
      <c r="L240" s="29">
        <v>0</v>
      </c>
      <c r="M240" s="29">
        <v>0</v>
      </c>
      <c r="N240" s="46">
        <v>1</v>
      </c>
      <c r="O240" s="58">
        <v>0</v>
      </c>
      <c r="P240" s="33" t="s">
        <v>388</v>
      </c>
      <c r="Q240" s="30" t="s">
        <v>359</v>
      </c>
      <c r="R240" s="28">
        <v>2</v>
      </c>
      <c r="S240" s="28" t="s">
        <v>38</v>
      </c>
      <c r="U240" t="s">
        <v>538</v>
      </c>
    </row>
    <row r="241" spans="1:21" x14ac:dyDescent="0.2">
      <c r="A241" s="27" t="s">
        <v>654</v>
      </c>
      <c r="B241" s="28" t="s">
        <v>583</v>
      </c>
      <c r="C241" s="28" t="s">
        <v>159</v>
      </c>
      <c r="D241" s="44">
        <v>1</v>
      </c>
      <c r="E241" s="45">
        <v>3.3333333333333333E-2</v>
      </c>
      <c r="F241" s="46">
        <v>1</v>
      </c>
      <c r="G241" s="45">
        <v>3.3333333333333333E-2</v>
      </c>
      <c r="H241" s="56">
        <v>0</v>
      </c>
      <c r="I241" s="57">
        <v>0</v>
      </c>
      <c r="J241" s="58">
        <v>0</v>
      </c>
      <c r="K241" s="59">
        <v>0</v>
      </c>
      <c r="L241" s="29">
        <v>0</v>
      </c>
      <c r="M241" s="29">
        <v>0</v>
      </c>
      <c r="N241" s="46">
        <v>1</v>
      </c>
      <c r="O241" s="58">
        <v>0</v>
      </c>
      <c r="P241" s="33" t="s">
        <v>368</v>
      </c>
      <c r="Q241" s="30" t="s">
        <v>359</v>
      </c>
      <c r="R241" s="28">
        <v>50</v>
      </c>
      <c r="S241" s="28" t="s">
        <v>38</v>
      </c>
      <c r="U241" t="s">
        <v>538</v>
      </c>
    </row>
    <row r="242" spans="1:21" x14ac:dyDescent="0.2">
      <c r="A242" s="27" t="s">
        <v>654</v>
      </c>
      <c r="B242" s="28" t="s">
        <v>583</v>
      </c>
      <c r="C242" s="28" t="s">
        <v>151</v>
      </c>
      <c r="D242" s="44">
        <v>1</v>
      </c>
      <c r="E242" s="45">
        <v>3.3333333333333333E-2</v>
      </c>
      <c r="F242" s="46">
        <v>1</v>
      </c>
      <c r="G242" s="45">
        <v>3.3333333333333333E-2</v>
      </c>
      <c r="H242" s="56">
        <v>0</v>
      </c>
      <c r="I242" s="57">
        <v>0</v>
      </c>
      <c r="J242" s="58">
        <v>0</v>
      </c>
      <c r="K242" s="59">
        <v>0</v>
      </c>
      <c r="L242" s="29">
        <v>0</v>
      </c>
      <c r="M242" s="29">
        <v>0</v>
      </c>
      <c r="N242" s="46">
        <v>1</v>
      </c>
      <c r="O242" s="58">
        <v>0</v>
      </c>
      <c r="P242" s="33" t="s">
        <v>368</v>
      </c>
      <c r="Q242" s="30" t="s">
        <v>359</v>
      </c>
      <c r="R242" s="28">
        <v>50</v>
      </c>
      <c r="S242" s="28" t="s">
        <v>38</v>
      </c>
      <c r="U242" t="s">
        <v>538</v>
      </c>
    </row>
    <row r="243" spans="1:21" x14ac:dyDescent="0.2">
      <c r="A243" s="27" t="s">
        <v>654</v>
      </c>
      <c r="B243" s="28" t="s">
        <v>583</v>
      </c>
      <c r="C243" s="28" t="s">
        <v>135</v>
      </c>
      <c r="D243" s="44">
        <v>1</v>
      </c>
      <c r="E243" s="45">
        <v>3.3333333333333333E-2</v>
      </c>
      <c r="F243" s="46">
        <v>1</v>
      </c>
      <c r="G243" s="45">
        <v>3.3333333333333333E-2</v>
      </c>
      <c r="H243" s="56">
        <v>0</v>
      </c>
      <c r="I243" s="57">
        <v>0</v>
      </c>
      <c r="J243" s="58">
        <v>0</v>
      </c>
      <c r="K243" s="59">
        <v>0</v>
      </c>
      <c r="L243" s="29">
        <v>0</v>
      </c>
      <c r="M243" s="29">
        <v>0</v>
      </c>
      <c r="N243" s="46">
        <v>1</v>
      </c>
      <c r="O243" s="58">
        <v>0</v>
      </c>
      <c r="P243" s="33" t="s">
        <v>372</v>
      </c>
      <c r="Q243" s="30" t="s">
        <v>361</v>
      </c>
      <c r="R243" s="28">
        <v>50</v>
      </c>
      <c r="S243" s="28" t="s">
        <v>38</v>
      </c>
      <c r="U243" t="s">
        <v>538</v>
      </c>
    </row>
    <row r="244" spans="1:21" x14ac:dyDescent="0.2">
      <c r="A244" s="27" t="s">
        <v>654</v>
      </c>
      <c r="B244" s="28" t="s">
        <v>586</v>
      </c>
      <c r="C244" s="28" t="s">
        <v>99</v>
      </c>
      <c r="D244" s="44">
        <v>1</v>
      </c>
      <c r="E244" s="45">
        <v>3.3333333333333333E-2</v>
      </c>
      <c r="F244" s="46">
        <v>1</v>
      </c>
      <c r="G244" s="45">
        <v>3.3333333333333333E-2</v>
      </c>
      <c r="H244" s="56">
        <v>0</v>
      </c>
      <c r="I244" s="57">
        <v>0</v>
      </c>
      <c r="J244" s="58">
        <v>0</v>
      </c>
      <c r="K244" s="59">
        <v>0</v>
      </c>
      <c r="L244" s="29">
        <v>0</v>
      </c>
      <c r="M244" s="29">
        <v>0</v>
      </c>
      <c r="N244" s="46">
        <v>1</v>
      </c>
      <c r="O244" s="58">
        <v>0</v>
      </c>
      <c r="P244" s="33" t="s">
        <v>115</v>
      </c>
      <c r="Q244" s="30" t="s">
        <v>361</v>
      </c>
      <c r="R244" s="28">
        <v>50</v>
      </c>
      <c r="S244" s="28" t="s">
        <v>38</v>
      </c>
      <c r="U244" t="s">
        <v>538</v>
      </c>
    </row>
    <row r="245" spans="1:21" x14ac:dyDescent="0.2">
      <c r="A245" s="27" t="s">
        <v>654</v>
      </c>
      <c r="B245" s="28" t="s">
        <v>586</v>
      </c>
      <c r="C245" s="28" t="s">
        <v>153</v>
      </c>
      <c r="D245" s="44">
        <v>1</v>
      </c>
      <c r="E245" s="45">
        <v>3.3333333333333333E-2</v>
      </c>
      <c r="F245" s="46">
        <v>1</v>
      </c>
      <c r="G245" s="45">
        <v>3.3333333333333333E-2</v>
      </c>
      <c r="H245" s="56">
        <v>0</v>
      </c>
      <c r="I245" s="57">
        <v>0</v>
      </c>
      <c r="J245" s="58">
        <v>0</v>
      </c>
      <c r="K245" s="59">
        <v>0</v>
      </c>
      <c r="L245" s="29">
        <v>0</v>
      </c>
      <c r="M245" s="29">
        <v>0</v>
      </c>
      <c r="N245" s="46">
        <v>1</v>
      </c>
      <c r="O245" s="58">
        <v>0</v>
      </c>
      <c r="P245" s="33" t="s">
        <v>115</v>
      </c>
      <c r="Q245" s="30" t="s">
        <v>361</v>
      </c>
      <c r="R245" s="28">
        <v>50</v>
      </c>
      <c r="S245" s="28" t="s">
        <v>38</v>
      </c>
      <c r="U245" t="s">
        <v>538</v>
      </c>
    </row>
    <row r="246" spans="1:21" x14ac:dyDescent="0.2">
      <c r="A246" s="27" t="s">
        <v>654</v>
      </c>
      <c r="B246" s="28" t="s">
        <v>586</v>
      </c>
      <c r="C246" s="28" t="s">
        <v>140</v>
      </c>
      <c r="D246" s="44">
        <v>1</v>
      </c>
      <c r="E246" s="45">
        <v>3.3333333333333333E-2</v>
      </c>
      <c r="F246" s="46">
        <v>1</v>
      </c>
      <c r="G246" s="45">
        <v>3.3333333333333333E-2</v>
      </c>
      <c r="H246" s="56">
        <v>0</v>
      </c>
      <c r="I246" s="57">
        <v>0</v>
      </c>
      <c r="J246" s="58">
        <v>0</v>
      </c>
      <c r="K246" s="59">
        <v>0</v>
      </c>
      <c r="L246" s="29">
        <v>0</v>
      </c>
      <c r="M246" s="29">
        <v>0</v>
      </c>
      <c r="N246" s="46">
        <v>1</v>
      </c>
      <c r="O246" s="58">
        <v>0</v>
      </c>
      <c r="P246" s="33" t="s">
        <v>372</v>
      </c>
      <c r="Q246" s="30" t="s">
        <v>361</v>
      </c>
      <c r="R246" s="28">
        <v>50</v>
      </c>
      <c r="S246" s="28" t="s">
        <v>38</v>
      </c>
      <c r="U246" t="s">
        <v>538</v>
      </c>
    </row>
    <row r="247" spans="1:21" x14ac:dyDescent="0.2">
      <c r="A247" s="27" t="s">
        <v>654</v>
      </c>
      <c r="B247" s="28" t="s">
        <v>586</v>
      </c>
      <c r="C247" s="28" t="s">
        <v>138</v>
      </c>
      <c r="D247" s="44">
        <v>1</v>
      </c>
      <c r="E247" s="45">
        <v>3.3333333333333333E-2</v>
      </c>
      <c r="F247" s="46">
        <v>1</v>
      </c>
      <c r="G247" s="45">
        <v>3.3333333333333333E-2</v>
      </c>
      <c r="H247" s="56">
        <v>0</v>
      </c>
      <c r="I247" s="57">
        <v>0</v>
      </c>
      <c r="J247" s="58">
        <v>0</v>
      </c>
      <c r="K247" s="59">
        <v>0</v>
      </c>
      <c r="L247" s="29">
        <v>0</v>
      </c>
      <c r="M247" s="29">
        <v>0</v>
      </c>
      <c r="N247" s="46">
        <v>1</v>
      </c>
      <c r="O247" s="58">
        <v>0</v>
      </c>
      <c r="P247" s="33" t="s">
        <v>372</v>
      </c>
      <c r="Q247" s="30" t="s">
        <v>361</v>
      </c>
      <c r="R247" s="28">
        <v>50</v>
      </c>
      <c r="S247" s="28" t="s">
        <v>38</v>
      </c>
      <c r="U247" t="s">
        <v>538</v>
      </c>
    </row>
    <row r="248" spans="1:21" x14ac:dyDescent="0.2">
      <c r="A248" s="27" t="s">
        <v>654</v>
      </c>
      <c r="B248" s="28" t="s">
        <v>603</v>
      </c>
      <c r="C248" s="28" t="s">
        <v>161</v>
      </c>
      <c r="D248" s="44">
        <v>1</v>
      </c>
      <c r="E248" s="45">
        <v>3.3333333333333333E-2</v>
      </c>
      <c r="F248" s="46">
        <v>1</v>
      </c>
      <c r="G248" s="45">
        <v>3.3333333333333333E-2</v>
      </c>
      <c r="H248" s="56">
        <v>0</v>
      </c>
      <c r="I248" s="57">
        <v>0</v>
      </c>
      <c r="J248" s="58">
        <v>0</v>
      </c>
      <c r="K248" s="59">
        <v>0</v>
      </c>
      <c r="L248" s="29">
        <v>0</v>
      </c>
      <c r="M248" s="29">
        <v>0</v>
      </c>
      <c r="N248" s="46">
        <v>1</v>
      </c>
      <c r="O248" s="58">
        <v>0</v>
      </c>
      <c r="P248" s="33" t="s">
        <v>461</v>
      </c>
      <c r="Q248" s="30" t="s">
        <v>361</v>
      </c>
      <c r="R248" s="28">
        <v>50</v>
      </c>
      <c r="S248" s="28" t="s">
        <v>38</v>
      </c>
      <c r="U248" t="s">
        <v>538</v>
      </c>
    </row>
    <row r="249" spans="1:21" x14ac:dyDescent="0.2">
      <c r="A249" s="27" t="s">
        <v>654</v>
      </c>
      <c r="B249" s="28" t="s">
        <v>605</v>
      </c>
      <c r="C249" s="28" t="s">
        <v>232</v>
      </c>
      <c r="D249" s="44">
        <v>1</v>
      </c>
      <c r="E249" s="45">
        <v>3.3333333333333333E-2</v>
      </c>
      <c r="F249" s="46">
        <v>1</v>
      </c>
      <c r="G249" s="45">
        <v>3.3333333333333333E-2</v>
      </c>
      <c r="H249" s="56">
        <v>0</v>
      </c>
      <c r="I249" s="57">
        <v>0</v>
      </c>
      <c r="J249" s="58">
        <v>0</v>
      </c>
      <c r="K249" s="59">
        <v>0</v>
      </c>
      <c r="L249" s="29">
        <v>0</v>
      </c>
      <c r="M249" s="29">
        <v>0</v>
      </c>
      <c r="N249" s="46">
        <v>1</v>
      </c>
      <c r="O249" s="58">
        <v>0</v>
      </c>
      <c r="P249" s="33" t="s">
        <v>288</v>
      </c>
      <c r="Q249" s="30" t="s">
        <v>361</v>
      </c>
      <c r="R249" s="28">
        <v>50</v>
      </c>
      <c r="S249" s="28" t="s">
        <v>38</v>
      </c>
      <c r="U249" t="s">
        <v>538</v>
      </c>
    </row>
    <row r="250" spans="1:21" x14ac:dyDescent="0.2">
      <c r="A250" s="27" t="s">
        <v>654</v>
      </c>
      <c r="B250" s="28" t="s">
        <v>605</v>
      </c>
      <c r="C250" s="28" t="s">
        <v>231</v>
      </c>
      <c r="D250" s="44">
        <v>1</v>
      </c>
      <c r="E250" s="45">
        <v>3.3333333333333333E-2</v>
      </c>
      <c r="F250" s="46">
        <v>1</v>
      </c>
      <c r="G250" s="45">
        <v>3.3333333333333333E-2</v>
      </c>
      <c r="H250" s="56">
        <v>0</v>
      </c>
      <c r="I250" s="57">
        <v>0</v>
      </c>
      <c r="J250" s="58">
        <v>0</v>
      </c>
      <c r="K250" s="59">
        <v>0</v>
      </c>
      <c r="L250" s="29">
        <v>0</v>
      </c>
      <c r="M250" s="29">
        <v>0</v>
      </c>
      <c r="N250" s="46">
        <v>1</v>
      </c>
      <c r="O250" s="58">
        <v>0</v>
      </c>
      <c r="P250" s="33" t="s">
        <v>375</v>
      </c>
      <c r="Q250" s="30" t="s">
        <v>384</v>
      </c>
      <c r="R250" s="28">
        <v>50</v>
      </c>
      <c r="S250" s="28" t="s">
        <v>38</v>
      </c>
      <c r="U250" t="s">
        <v>538</v>
      </c>
    </row>
    <row r="251" spans="1:21" x14ac:dyDescent="0.2">
      <c r="A251" s="27" t="s">
        <v>654</v>
      </c>
      <c r="B251" s="28" t="s">
        <v>605</v>
      </c>
      <c r="C251" s="28" t="s">
        <v>145</v>
      </c>
      <c r="D251" s="44">
        <v>1</v>
      </c>
      <c r="E251" s="45">
        <v>3.3333333333333333E-2</v>
      </c>
      <c r="F251" s="46">
        <v>1</v>
      </c>
      <c r="G251" s="45">
        <v>3.3333333333333333E-2</v>
      </c>
      <c r="H251" s="56">
        <v>0</v>
      </c>
      <c r="I251" s="57">
        <v>0</v>
      </c>
      <c r="J251" s="58">
        <v>0</v>
      </c>
      <c r="K251" s="59">
        <v>0</v>
      </c>
      <c r="L251" s="29">
        <v>0</v>
      </c>
      <c r="M251" s="29">
        <v>0</v>
      </c>
      <c r="N251" s="46">
        <v>1</v>
      </c>
      <c r="O251" s="58">
        <v>0</v>
      </c>
      <c r="P251" s="33" t="s">
        <v>375</v>
      </c>
      <c r="Q251" s="30" t="s">
        <v>384</v>
      </c>
      <c r="R251" s="28">
        <v>50</v>
      </c>
      <c r="S251" s="28" t="s">
        <v>38</v>
      </c>
      <c r="U251" t="s">
        <v>538</v>
      </c>
    </row>
    <row r="252" spans="1:21" x14ac:dyDescent="0.2">
      <c r="A252" s="27" t="s">
        <v>654</v>
      </c>
      <c r="B252" s="28" t="s">
        <v>617</v>
      </c>
      <c r="C252" s="28" t="s">
        <v>159</v>
      </c>
      <c r="D252" s="44">
        <v>1</v>
      </c>
      <c r="E252" s="45">
        <v>3.3333333333333333E-2</v>
      </c>
      <c r="F252" s="46">
        <v>1</v>
      </c>
      <c r="G252" s="45">
        <v>3.3333333333333333E-2</v>
      </c>
      <c r="H252" s="56">
        <v>0</v>
      </c>
      <c r="I252" s="57">
        <v>0</v>
      </c>
      <c r="J252" s="58">
        <v>0</v>
      </c>
      <c r="K252" s="59">
        <v>0</v>
      </c>
      <c r="L252" s="29">
        <v>0</v>
      </c>
      <c r="M252" s="29">
        <v>0</v>
      </c>
      <c r="N252" s="46">
        <v>1</v>
      </c>
      <c r="O252" s="58">
        <v>0</v>
      </c>
      <c r="P252" s="33" t="s">
        <v>419</v>
      </c>
      <c r="Q252" s="30" t="s">
        <v>384</v>
      </c>
      <c r="R252" s="28">
        <v>50</v>
      </c>
      <c r="S252" s="28" t="s">
        <v>38</v>
      </c>
      <c r="U252" t="s">
        <v>538</v>
      </c>
    </row>
    <row r="253" spans="1:21" x14ac:dyDescent="0.2">
      <c r="A253" s="27" t="s">
        <v>654</v>
      </c>
      <c r="B253" s="28" t="s">
        <v>626</v>
      </c>
      <c r="C253" s="28" t="s">
        <v>282</v>
      </c>
      <c r="D253" s="44">
        <v>1</v>
      </c>
      <c r="E253" s="45">
        <v>3.3333333333333333E-2</v>
      </c>
      <c r="F253" s="46">
        <v>1</v>
      </c>
      <c r="G253" s="45">
        <v>3.3333333333333333E-2</v>
      </c>
      <c r="H253" s="56">
        <v>0</v>
      </c>
      <c r="I253" s="57">
        <v>0</v>
      </c>
      <c r="J253" s="58">
        <v>0</v>
      </c>
      <c r="K253" s="59">
        <v>0</v>
      </c>
      <c r="L253" s="29">
        <v>0</v>
      </c>
      <c r="M253" s="29">
        <v>0</v>
      </c>
      <c r="N253" s="46">
        <v>1</v>
      </c>
      <c r="O253" s="58">
        <v>0</v>
      </c>
      <c r="P253" s="33" t="s">
        <v>253</v>
      </c>
      <c r="Q253" s="30" t="s">
        <v>384</v>
      </c>
      <c r="R253" s="28">
        <v>50</v>
      </c>
      <c r="S253" s="28" t="s">
        <v>38</v>
      </c>
      <c r="U253" t="s">
        <v>538</v>
      </c>
    </row>
    <row r="254" spans="1:21" x14ac:dyDescent="0.2">
      <c r="A254" s="27" t="s">
        <v>654</v>
      </c>
      <c r="B254" s="28" t="s">
        <v>626</v>
      </c>
      <c r="C254" s="28" t="s">
        <v>202</v>
      </c>
      <c r="D254" s="44">
        <v>1</v>
      </c>
      <c r="E254" s="45">
        <v>3.3333333333333333E-2</v>
      </c>
      <c r="F254" s="46">
        <v>1</v>
      </c>
      <c r="G254" s="45">
        <v>3.3333333333333333E-2</v>
      </c>
      <c r="H254" s="56">
        <v>0</v>
      </c>
      <c r="I254" s="57">
        <v>0</v>
      </c>
      <c r="J254" s="58">
        <v>0</v>
      </c>
      <c r="K254" s="59">
        <v>0</v>
      </c>
      <c r="L254" s="29">
        <v>0</v>
      </c>
      <c r="M254" s="29">
        <v>0</v>
      </c>
      <c r="N254" s="46">
        <v>1</v>
      </c>
      <c r="O254" s="58">
        <v>0</v>
      </c>
      <c r="P254" s="33" t="s">
        <v>253</v>
      </c>
      <c r="Q254" s="30" t="s">
        <v>384</v>
      </c>
      <c r="R254" s="28">
        <v>50</v>
      </c>
      <c r="S254" s="28" t="s">
        <v>29</v>
      </c>
      <c r="U254" t="s">
        <v>538</v>
      </c>
    </row>
    <row r="255" spans="1:21" x14ac:dyDescent="0.2">
      <c r="A255" s="27" t="s">
        <v>654</v>
      </c>
      <c r="B255" s="28" t="s">
        <v>629</v>
      </c>
      <c r="C255" s="28" t="s">
        <v>187</v>
      </c>
      <c r="D255" s="44">
        <v>1</v>
      </c>
      <c r="E255" s="45">
        <v>3.3333333333333333E-2</v>
      </c>
      <c r="F255" s="46">
        <v>1</v>
      </c>
      <c r="G255" s="45">
        <v>3.3333333333333333E-2</v>
      </c>
      <c r="H255" s="56">
        <v>0</v>
      </c>
      <c r="I255" s="57">
        <v>0</v>
      </c>
      <c r="J255" s="58">
        <v>0</v>
      </c>
      <c r="K255" s="59">
        <v>0</v>
      </c>
      <c r="L255" s="29">
        <v>0</v>
      </c>
      <c r="M255" s="29">
        <v>0</v>
      </c>
      <c r="N255" s="46">
        <v>1</v>
      </c>
      <c r="O255" s="58">
        <v>0</v>
      </c>
      <c r="P255" s="33" t="s">
        <v>253</v>
      </c>
      <c r="Q255" s="30" t="s">
        <v>384</v>
      </c>
      <c r="R255" s="28">
        <v>600</v>
      </c>
      <c r="S255" s="28" t="s">
        <v>38</v>
      </c>
      <c r="U255" t="s">
        <v>538</v>
      </c>
    </row>
    <row r="256" spans="1:21" x14ac:dyDescent="0.2">
      <c r="A256" s="27" t="s">
        <v>654</v>
      </c>
      <c r="B256" s="28" t="s">
        <v>629</v>
      </c>
      <c r="C256" s="28" t="s">
        <v>182</v>
      </c>
      <c r="D256" s="44">
        <v>1</v>
      </c>
      <c r="E256" s="45">
        <v>3.3333333333333333E-2</v>
      </c>
      <c r="F256" s="46">
        <v>1</v>
      </c>
      <c r="G256" s="45">
        <v>3.3333333333333333E-2</v>
      </c>
      <c r="H256" s="56">
        <v>0</v>
      </c>
      <c r="I256" s="57">
        <v>0</v>
      </c>
      <c r="J256" s="58">
        <v>0</v>
      </c>
      <c r="K256" s="59">
        <v>0</v>
      </c>
      <c r="L256" s="29">
        <v>0</v>
      </c>
      <c r="M256" s="29">
        <v>0</v>
      </c>
      <c r="N256" s="46">
        <v>1</v>
      </c>
      <c r="O256" s="58">
        <v>0</v>
      </c>
      <c r="P256" s="33" t="s">
        <v>349</v>
      </c>
      <c r="Q256" s="30" t="s">
        <v>359</v>
      </c>
      <c r="R256" s="28">
        <v>40</v>
      </c>
      <c r="S256" s="28" t="s">
        <v>38</v>
      </c>
      <c r="U256" t="s">
        <v>538</v>
      </c>
    </row>
    <row r="257" spans="1:21" x14ac:dyDescent="0.2">
      <c r="A257" s="27" t="s">
        <v>654</v>
      </c>
      <c r="B257" s="28" t="s">
        <v>629</v>
      </c>
      <c r="C257" s="28" t="s">
        <v>179</v>
      </c>
      <c r="D257" s="44">
        <v>1</v>
      </c>
      <c r="E257" s="45">
        <v>3.3333333333333333E-2</v>
      </c>
      <c r="F257" s="46">
        <v>1</v>
      </c>
      <c r="G257" s="45">
        <v>3.3333333333333333E-2</v>
      </c>
      <c r="H257" s="56">
        <v>0</v>
      </c>
      <c r="I257" s="57">
        <v>0</v>
      </c>
      <c r="J257" s="58">
        <v>0</v>
      </c>
      <c r="K257" s="59">
        <v>0</v>
      </c>
      <c r="L257" s="29">
        <v>0</v>
      </c>
      <c r="M257" s="29">
        <v>0</v>
      </c>
      <c r="N257" s="46">
        <v>1</v>
      </c>
      <c r="O257" s="58">
        <v>0</v>
      </c>
      <c r="P257" s="33" t="s">
        <v>349</v>
      </c>
      <c r="Q257" s="30" t="s">
        <v>359</v>
      </c>
      <c r="R257" s="28">
        <v>40</v>
      </c>
      <c r="S257" s="28" t="s">
        <v>38</v>
      </c>
      <c r="U257" t="s">
        <v>538</v>
      </c>
    </row>
    <row r="258" spans="1:21" x14ac:dyDescent="0.2">
      <c r="A258" s="34" t="s">
        <v>654</v>
      </c>
      <c r="B258" s="35" t="s">
        <v>629</v>
      </c>
      <c r="C258" s="28" t="s">
        <v>169</v>
      </c>
      <c r="D258" s="44">
        <v>1</v>
      </c>
      <c r="E258" s="45">
        <v>3.3333333333333333E-2</v>
      </c>
      <c r="F258" s="46">
        <v>1</v>
      </c>
      <c r="G258" s="45">
        <v>3.3333333333333333E-2</v>
      </c>
      <c r="H258" s="56">
        <v>0</v>
      </c>
      <c r="I258" s="57">
        <v>0</v>
      </c>
      <c r="J258" s="58">
        <v>0</v>
      </c>
      <c r="K258" s="59">
        <v>0</v>
      </c>
      <c r="L258" s="29">
        <v>0</v>
      </c>
      <c r="M258" s="29">
        <v>0</v>
      </c>
      <c r="N258" s="46">
        <v>1</v>
      </c>
      <c r="O258" s="58">
        <v>0</v>
      </c>
      <c r="P258" s="93" t="s">
        <v>349</v>
      </c>
      <c r="Q258" s="37" t="s">
        <v>359</v>
      </c>
      <c r="R258" s="35">
        <v>40</v>
      </c>
      <c r="S258" s="35" t="s">
        <v>38</v>
      </c>
      <c r="U258" t="s">
        <v>538</v>
      </c>
    </row>
    <row r="259" spans="1:21" x14ac:dyDescent="0.2">
      <c r="B259" s="1"/>
      <c r="C259" s="39" t="s">
        <v>648</v>
      </c>
      <c r="D259" s="47">
        <v>30</v>
      </c>
      <c r="E259" s="48">
        <v>0.99999999999999989</v>
      </c>
      <c r="F259" s="49">
        <v>30</v>
      </c>
      <c r="G259" s="48">
        <v>0.99999999999999989</v>
      </c>
      <c r="H259" s="60">
        <v>0</v>
      </c>
      <c r="I259" s="61">
        <v>0</v>
      </c>
      <c r="J259" s="62">
        <v>0</v>
      </c>
      <c r="K259" s="63">
        <v>0</v>
      </c>
      <c r="L259" s="40">
        <v>0</v>
      </c>
      <c r="M259" s="40">
        <v>0</v>
      </c>
      <c r="N259" s="49">
        <v>1</v>
      </c>
      <c r="O259" s="62">
        <v>0</v>
      </c>
      <c r="P259" s="14"/>
      <c r="Q259" s="2"/>
      <c r="R259" s="1"/>
      <c r="S259" s="1"/>
    </row>
    <row r="260" spans="1:21" x14ac:dyDescent="0.2">
      <c r="B260" s="1"/>
      <c r="C260" s="8"/>
      <c r="D260" s="4"/>
      <c r="E260" s="11"/>
      <c r="F260" s="16"/>
      <c r="G260" s="11"/>
      <c r="H260" s="4"/>
      <c r="I260" s="11"/>
      <c r="J260" s="16"/>
      <c r="L260" s="13"/>
      <c r="M260" s="13"/>
      <c r="N260" s="16"/>
      <c r="O260" s="16"/>
      <c r="P260" s="14"/>
      <c r="Q260" s="2"/>
      <c r="R260" s="1"/>
      <c r="S260" s="1"/>
    </row>
    <row r="261" spans="1:21" x14ac:dyDescent="0.2">
      <c r="B261" s="1"/>
      <c r="C261" s="8"/>
      <c r="D261" s="4"/>
      <c r="E261" s="11"/>
      <c r="F261" s="16"/>
      <c r="G261" s="11"/>
      <c r="H261" s="4"/>
      <c r="I261" s="11"/>
      <c r="J261" s="16"/>
      <c r="L261" s="13"/>
      <c r="M261" s="13"/>
      <c r="N261" s="16"/>
      <c r="O261" s="16"/>
      <c r="P261" s="14"/>
      <c r="Q261" s="2"/>
      <c r="R261" s="1"/>
      <c r="S261" s="1"/>
    </row>
    <row r="262" spans="1:21" x14ac:dyDescent="0.2">
      <c r="B262" s="1"/>
      <c r="C262" s="8"/>
      <c r="D262" s="4"/>
      <c r="E262" s="11"/>
      <c r="F262" s="16"/>
      <c r="G262" s="11"/>
      <c r="H262" s="4"/>
      <c r="I262" s="11"/>
      <c r="J262" s="16"/>
      <c r="L262" s="13"/>
      <c r="M262" s="13"/>
      <c r="N262" s="16"/>
      <c r="O262" s="16"/>
      <c r="P262" s="14"/>
      <c r="Q262" s="2"/>
      <c r="R262" s="1"/>
      <c r="S262" s="1"/>
    </row>
    <row r="263" spans="1:21" ht="12.75" customHeight="1" x14ac:dyDescent="0.2">
      <c r="A263" s="99" t="s">
        <v>2</v>
      </c>
      <c r="B263" s="99" t="s">
        <v>3</v>
      </c>
      <c r="C263" s="99" t="s">
        <v>4</v>
      </c>
      <c r="D263" s="117" t="s">
        <v>7</v>
      </c>
      <c r="E263" s="115" t="s">
        <v>630</v>
      </c>
      <c r="F263" s="101" t="s">
        <v>631</v>
      </c>
      <c r="G263" s="115" t="s">
        <v>632</v>
      </c>
      <c r="H263" s="111" t="s">
        <v>8</v>
      </c>
      <c r="I263" s="113" t="s">
        <v>635</v>
      </c>
      <c r="J263" s="103" t="s">
        <v>636</v>
      </c>
      <c r="K263" s="109" t="s">
        <v>637</v>
      </c>
      <c r="L263" s="105" t="s">
        <v>640</v>
      </c>
      <c r="M263" s="107" t="s">
        <v>641</v>
      </c>
      <c r="N263" s="101" t="s">
        <v>645</v>
      </c>
      <c r="O263" s="103" t="s">
        <v>646</v>
      </c>
      <c r="P263" s="105" t="s">
        <v>19</v>
      </c>
      <c r="Q263" s="99" t="s">
        <v>21</v>
      </c>
      <c r="R263" s="99" t="s">
        <v>14</v>
      </c>
      <c r="S263" s="99" t="s">
        <v>15</v>
      </c>
    </row>
    <row r="264" spans="1:21" x14ac:dyDescent="0.2">
      <c r="A264" s="100"/>
      <c r="B264" s="100"/>
      <c r="C264" s="100"/>
      <c r="D264" s="118"/>
      <c r="E264" s="116"/>
      <c r="F264" s="102"/>
      <c r="G264" s="116"/>
      <c r="H264" s="112"/>
      <c r="I264" s="114"/>
      <c r="J264" s="104"/>
      <c r="K264" s="110"/>
      <c r="L264" s="106"/>
      <c r="M264" s="108"/>
      <c r="N264" s="102"/>
      <c r="O264" s="104"/>
      <c r="P264" s="106"/>
      <c r="Q264" s="100"/>
      <c r="R264" s="100"/>
      <c r="S264" s="100"/>
    </row>
    <row r="265" spans="1:21" x14ac:dyDescent="0.2">
      <c r="A265" s="22" t="s">
        <v>663</v>
      </c>
      <c r="B265" s="23" t="s">
        <v>561</v>
      </c>
      <c r="C265" s="23" t="s">
        <v>74</v>
      </c>
      <c r="D265" s="41">
        <v>0</v>
      </c>
      <c r="E265" s="42">
        <v>0</v>
      </c>
      <c r="F265" s="43">
        <v>0</v>
      </c>
      <c r="G265" s="42">
        <v>0</v>
      </c>
      <c r="H265" s="50">
        <v>1</v>
      </c>
      <c r="I265" s="51">
        <v>7.1428571428571425E-2</v>
      </c>
      <c r="J265" s="52">
        <v>1</v>
      </c>
      <c r="K265" s="53">
        <v>7.1428571428571425E-2</v>
      </c>
      <c r="L265" s="24">
        <v>0</v>
      </c>
      <c r="M265" s="24">
        <v>0</v>
      </c>
      <c r="N265" s="43">
        <v>0</v>
      </c>
      <c r="O265" s="52">
        <v>1</v>
      </c>
      <c r="P265" s="92" t="s">
        <v>312</v>
      </c>
      <c r="Q265" s="25" t="s">
        <v>21</v>
      </c>
      <c r="R265" s="23" t="s">
        <v>14</v>
      </c>
      <c r="S265" s="23" t="s">
        <v>29</v>
      </c>
      <c r="U265" t="s">
        <v>538</v>
      </c>
    </row>
    <row r="266" spans="1:21" x14ac:dyDescent="0.2">
      <c r="A266" s="27" t="s">
        <v>663</v>
      </c>
      <c r="B266" s="28" t="s">
        <v>561</v>
      </c>
      <c r="C266" s="28" t="s">
        <v>211</v>
      </c>
      <c r="D266" s="44">
        <v>0</v>
      </c>
      <c r="E266" s="45">
        <v>0</v>
      </c>
      <c r="F266" s="46">
        <v>0</v>
      </c>
      <c r="G266" s="45">
        <v>0</v>
      </c>
      <c r="H266" s="56">
        <v>1</v>
      </c>
      <c r="I266" s="57">
        <v>7.1428571428571425E-2</v>
      </c>
      <c r="J266" s="58">
        <v>1</v>
      </c>
      <c r="K266" s="59">
        <v>7.1428571428571425E-2</v>
      </c>
      <c r="L266" s="29">
        <v>0</v>
      </c>
      <c r="M266" s="29">
        <v>0</v>
      </c>
      <c r="N266" s="46">
        <v>0</v>
      </c>
      <c r="O266" s="58">
        <v>1</v>
      </c>
      <c r="P266" s="33" t="s">
        <v>312</v>
      </c>
      <c r="Q266" s="30" t="s">
        <v>21</v>
      </c>
      <c r="R266" s="28" t="s">
        <v>14</v>
      </c>
      <c r="S266" s="28" t="s">
        <v>212</v>
      </c>
      <c r="U266" t="s">
        <v>538</v>
      </c>
    </row>
    <row r="267" spans="1:21" x14ac:dyDescent="0.2">
      <c r="A267" s="27" t="s">
        <v>663</v>
      </c>
      <c r="B267" s="28" t="s">
        <v>561</v>
      </c>
      <c r="C267" s="28" t="s">
        <v>459</v>
      </c>
      <c r="D267" s="44">
        <v>0</v>
      </c>
      <c r="E267" s="45">
        <v>0</v>
      </c>
      <c r="F267" s="46">
        <v>0</v>
      </c>
      <c r="G267" s="45">
        <v>0</v>
      </c>
      <c r="H267" s="56">
        <v>1</v>
      </c>
      <c r="I267" s="57">
        <v>7.1428571428571425E-2</v>
      </c>
      <c r="J267" s="58">
        <v>1</v>
      </c>
      <c r="K267" s="59">
        <v>7.1428571428571425E-2</v>
      </c>
      <c r="L267" s="29">
        <v>0</v>
      </c>
      <c r="M267" s="29">
        <v>0</v>
      </c>
      <c r="N267" s="46">
        <v>0</v>
      </c>
      <c r="O267" s="58">
        <v>1</v>
      </c>
      <c r="P267" s="33" t="s">
        <v>305</v>
      </c>
      <c r="Q267" s="30" t="s">
        <v>361</v>
      </c>
      <c r="R267" s="28">
        <v>50</v>
      </c>
      <c r="S267" s="28" t="s">
        <v>29</v>
      </c>
      <c r="U267" t="s">
        <v>538</v>
      </c>
    </row>
    <row r="268" spans="1:21" x14ac:dyDescent="0.2">
      <c r="A268" s="27" t="s">
        <v>663</v>
      </c>
      <c r="B268" s="28" t="s">
        <v>576</v>
      </c>
      <c r="C268" s="28" t="s">
        <v>387</v>
      </c>
      <c r="D268" s="44">
        <v>1</v>
      </c>
      <c r="E268" s="45">
        <v>9.0909090909090912E-2</v>
      </c>
      <c r="F268" s="46">
        <v>1</v>
      </c>
      <c r="G268" s="45">
        <v>-3.4843205574912892E-3</v>
      </c>
      <c r="H268" s="56">
        <v>1</v>
      </c>
      <c r="I268" s="57">
        <v>7.1428571428571425E-2</v>
      </c>
      <c r="J268" s="58">
        <v>1</v>
      </c>
      <c r="K268" s="59">
        <v>7.1428571428571425E-2</v>
      </c>
      <c r="L268" s="29">
        <v>0</v>
      </c>
      <c r="M268" s="29">
        <v>0</v>
      </c>
      <c r="N268" s="46">
        <v>1</v>
      </c>
      <c r="O268" s="58">
        <v>1</v>
      </c>
      <c r="P268" s="29" t="s">
        <v>388</v>
      </c>
      <c r="Q268" s="30" t="s">
        <v>359</v>
      </c>
      <c r="R268" s="28">
        <v>2</v>
      </c>
      <c r="S268" s="28" t="s">
        <v>38</v>
      </c>
      <c r="U268" t="s">
        <v>538</v>
      </c>
    </row>
    <row r="269" spans="1:21" x14ac:dyDescent="0.2">
      <c r="A269" s="27" t="s">
        <v>663</v>
      </c>
      <c r="B269" s="28" t="s">
        <v>576</v>
      </c>
      <c r="C269" s="28" t="s">
        <v>527</v>
      </c>
      <c r="D269" s="44">
        <v>1</v>
      </c>
      <c r="E269" s="45">
        <v>9.0909090909090912E-2</v>
      </c>
      <c r="F269" s="46">
        <v>1</v>
      </c>
      <c r="G269" s="45">
        <v>-3.4843205574912892E-3</v>
      </c>
      <c r="H269" s="56">
        <v>1</v>
      </c>
      <c r="I269" s="57">
        <v>7.1428571428571425E-2</v>
      </c>
      <c r="J269" s="58">
        <v>1</v>
      </c>
      <c r="K269" s="59">
        <v>7.1428571428571425E-2</v>
      </c>
      <c r="L269" s="29">
        <v>0</v>
      </c>
      <c r="M269" s="29">
        <v>0</v>
      </c>
      <c r="N269" s="46">
        <v>1</v>
      </c>
      <c r="O269" s="58">
        <v>1</v>
      </c>
      <c r="P269" s="33" t="s">
        <v>388</v>
      </c>
      <c r="Q269" s="30" t="s">
        <v>359</v>
      </c>
      <c r="R269" s="28">
        <v>2</v>
      </c>
      <c r="S269" s="28" t="s">
        <v>38</v>
      </c>
      <c r="U269" t="s">
        <v>538</v>
      </c>
    </row>
    <row r="270" spans="1:21" x14ac:dyDescent="0.2">
      <c r="A270" s="27" t="s">
        <v>663</v>
      </c>
      <c r="B270" s="28" t="s">
        <v>576</v>
      </c>
      <c r="C270" s="28" t="s">
        <v>445</v>
      </c>
      <c r="D270" s="44">
        <v>1</v>
      </c>
      <c r="E270" s="45">
        <v>9.0909090909090912E-2</v>
      </c>
      <c r="F270" s="46">
        <v>1</v>
      </c>
      <c r="G270" s="45">
        <v>-3.4843205574912892E-3</v>
      </c>
      <c r="H270" s="56">
        <v>1</v>
      </c>
      <c r="I270" s="57">
        <v>7.1428571428571425E-2</v>
      </c>
      <c r="J270" s="58">
        <v>1</v>
      </c>
      <c r="K270" s="59">
        <v>7.1428571428571425E-2</v>
      </c>
      <c r="L270" s="29">
        <v>0</v>
      </c>
      <c r="M270" s="29">
        <v>0</v>
      </c>
      <c r="N270" s="46">
        <v>1</v>
      </c>
      <c r="O270" s="58">
        <v>1</v>
      </c>
      <c r="P270" s="33" t="s">
        <v>425</v>
      </c>
      <c r="Q270" s="30" t="s">
        <v>359</v>
      </c>
      <c r="R270" s="28">
        <v>2</v>
      </c>
      <c r="S270" s="28" t="s">
        <v>38</v>
      </c>
      <c r="U270" t="s">
        <v>538</v>
      </c>
    </row>
    <row r="271" spans="1:21" x14ac:dyDescent="0.2">
      <c r="A271" s="27" t="s">
        <v>663</v>
      </c>
      <c r="B271" s="28" t="s">
        <v>586</v>
      </c>
      <c r="C271" s="28" t="s">
        <v>470</v>
      </c>
      <c r="D271" s="44">
        <v>1</v>
      </c>
      <c r="E271" s="45">
        <v>9.0909090909090912E-2</v>
      </c>
      <c r="F271" s="46">
        <v>1</v>
      </c>
      <c r="G271" s="45">
        <v>-3.4843205574912892E-3</v>
      </c>
      <c r="H271" s="56">
        <v>1</v>
      </c>
      <c r="I271" s="57">
        <v>7.1428571428571425E-2</v>
      </c>
      <c r="J271" s="58">
        <v>1</v>
      </c>
      <c r="K271" s="59">
        <v>7.1428571428571425E-2</v>
      </c>
      <c r="L271" s="29">
        <v>0</v>
      </c>
      <c r="M271" s="29">
        <v>0</v>
      </c>
      <c r="N271" s="46">
        <v>1</v>
      </c>
      <c r="O271" s="58">
        <v>1</v>
      </c>
      <c r="P271" s="29" t="s">
        <v>471</v>
      </c>
      <c r="Q271" s="30" t="s">
        <v>361</v>
      </c>
      <c r="R271" s="28">
        <v>50</v>
      </c>
      <c r="S271" s="28" t="s">
        <v>38</v>
      </c>
      <c r="U271" t="s">
        <v>538</v>
      </c>
    </row>
    <row r="272" spans="1:21" x14ac:dyDescent="0.2">
      <c r="A272" s="27" t="s">
        <v>663</v>
      </c>
      <c r="B272" s="28" t="s">
        <v>590</v>
      </c>
      <c r="C272" s="28" t="s">
        <v>478</v>
      </c>
      <c r="D272" s="44">
        <v>0</v>
      </c>
      <c r="E272" s="45">
        <v>0</v>
      </c>
      <c r="F272" s="46">
        <v>0</v>
      </c>
      <c r="G272" s="45">
        <v>0</v>
      </c>
      <c r="H272" s="56">
        <v>1</v>
      </c>
      <c r="I272" s="57">
        <v>7.1428571428571425E-2</v>
      </c>
      <c r="J272" s="58">
        <v>1</v>
      </c>
      <c r="K272" s="59">
        <v>7.1428571428571425E-2</v>
      </c>
      <c r="L272" s="29">
        <v>0</v>
      </c>
      <c r="M272" s="29">
        <v>0</v>
      </c>
      <c r="N272" s="46">
        <v>0</v>
      </c>
      <c r="O272" s="58">
        <v>1</v>
      </c>
      <c r="P272" s="33" t="s">
        <v>425</v>
      </c>
      <c r="Q272" s="30" t="s">
        <v>361</v>
      </c>
      <c r="R272" s="28">
        <v>50</v>
      </c>
      <c r="S272" s="28" t="s">
        <v>38</v>
      </c>
      <c r="U272" t="s">
        <v>538</v>
      </c>
    </row>
    <row r="273" spans="1:21" x14ac:dyDescent="0.2">
      <c r="A273" s="27" t="s">
        <v>663</v>
      </c>
      <c r="B273" s="28" t="s">
        <v>105</v>
      </c>
      <c r="C273" s="28" t="s">
        <v>339</v>
      </c>
      <c r="D273" s="44">
        <v>0</v>
      </c>
      <c r="E273" s="45">
        <v>0</v>
      </c>
      <c r="F273" s="46">
        <v>0</v>
      </c>
      <c r="G273" s="45">
        <v>0</v>
      </c>
      <c r="H273" s="56">
        <v>1</v>
      </c>
      <c r="I273" s="57">
        <v>7.1428571428571425E-2</v>
      </c>
      <c r="J273" s="58">
        <v>1</v>
      </c>
      <c r="K273" s="59">
        <v>7.1428571428571425E-2</v>
      </c>
      <c r="L273" s="29">
        <v>0</v>
      </c>
      <c r="M273" s="29">
        <v>0</v>
      </c>
      <c r="N273" s="46">
        <v>0</v>
      </c>
      <c r="O273" s="58">
        <v>1</v>
      </c>
      <c r="P273" s="33" t="s">
        <v>461</v>
      </c>
      <c r="Q273" s="30" t="s">
        <v>361</v>
      </c>
      <c r="R273" s="28">
        <v>50</v>
      </c>
      <c r="S273" s="28" t="s">
        <v>29</v>
      </c>
      <c r="U273" t="s">
        <v>538</v>
      </c>
    </row>
    <row r="274" spans="1:21" x14ac:dyDescent="0.2">
      <c r="A274" s="27" t="s">
        <v>663</v>
      </c>
      <c r="B274" s="28" t="s">
        <v>105</v>
      </c>
      <c r="C274" s="28" t="s">
        <v>106</v>
      </c>
      <c r="D274" s="44">
        <v>0</v>
      </c>
      <c r="E274" s="45">
        <v>0</v>
      </c>
      <c r="F274" s="46">
        <v>0</v>
      </c>
      <c r="G274" s="45">
        <v>0</v>
      </c>
      <c r="H274" s="56">
        <v>1</v>
      </c>
      <c r="I274" s="57">
        <v>7.1428571428571425E-2</v>
      </c>
      <c r="J274" s="58">
        <v>1</v>
      </c>
      <c r="K274" s="59">
        <v>7.1428571428571425E-2</v>
      </c>
      <c r="L274" s="29">
        <v>0</v>
      </c>
      <c r="M274" s="29">
        <v>0</v>
      </c>
      <c r="N274" s="46">
        <v>0</v>
      </c>
      <c r="O274" s="58">
        <v>1</v>
      </c>
      <c r="P274" s="33" t="s">
        <v>249</v>
      </c>
      <c r="Q274" s="30" t="s">
        <v>361</v>
      </c>
      <c r="R274" s="28">
        <v>50</v>
      </c>
      <c r="S274" s="28" t="s">
        <v>38</v>
      </c>
      <c r="U274" t="s">
        <v>538</v>
      </c>
    </row>
    <row r="275" spans="1:21" x14ac:dyDescent="0.2">
      <c r="A275" s="27" t="s">
        <v>663</v>
      </c>
      <c r="B275" s="28" t="s">
        <v>105</v>
      </c>
      <c r="C275" s="28" t="s">
        <v>209</v>
      </c>
      <c r="D275" s="44">
        <v>0</v>
      </c>
      <c r="E275" s="45">
        <v>0</v>
      </c>
      <c r="F275" s="46">
        <v>0</v>
      </c>
      <c r="G275" s="45">
        <v>0</v>
      </c>
      <c r="H275" s="56">
        <v>1</v>
      </c>
      <c r="I275" s="57">
        <v>7.1428571428571425E-2</v>
      </c>
      <c r="J275" s="58">
        <v>1</v>
      </c>
      <c r="K275" s="59">
        <v>7.1428571428571425E-2</v>
      </c>
      <c r="L275" s="29">
        <v>0</v>
      </c>
      <c r="M275" s="29">
        <v>0</v>
      </c>
      <c r="N275" s="46">
        <v>0</v>
      </c>
      <c r="O275" s="58">
        <v>1</v>
      </c>
      <c r="P275" s="33" t="s">
        <v>249</v>
      </c>
      <c r="Q275" s="30" t="s">
        <v>361</v>
      </c>
      <c r="R275" s="28">
        <v>50</v>
      </c>
      <c r="S275" s="28" t="s">
        <v>210</v>
      </c>
      <c r="U275" t="s">
        <v>538</v>
      </c>
    </row>
    <row r="276" spans="1:21" x14ac:dyDescent="0.2">
      <c r="A276" s="27" t="s">
        <v>663</v>
      </c>
      <c r="B276" s="28" t="s">
        <v>605</v>
      </c>
      <c r="C276" s="28" t="s">
        <v>362</v>
      </c>
      <c r="D276" s="44">
        <v>0</v>
      </c>
      <c r="E276" s="45">
        <v>0</v>
      </c>
      <c r="F276" s="46">
        <v>0</v>
      </c>
      <c r="G276" s="45">
        <v>0</v>
      </c>
      <c r="H276" s="56">
        <v>1</v>
      </c>
      <c r="I276" s="57">
        <v>7.1428571428571425E-2</v>
      </c>
      <c r="J276" s="58">
        <v>1</v>
      </c>
      <c r="K276" s="59">
        <v>7.1428571428571425E-2</v>
      </c>
      <c r="L276" s="29">
        <v>0</v>
      </c>
      <c r="M276" s="29">
        <v>0</v>
      </c>
      <c r="N276" s="46">
        <v>0</v>
      </c>
      <c r="O276" s="58">
        <v>1</v>
      </c>
      <c r="P276" s="33" t="s">
        <v>493</v>
      </c>
      <c r="Q276" s="30" t="s">
        <v>361</v>
      </c>
      <c r="R276" s="28">
        <v>50</v>
      </c>
      <c r="S276" s="28" t="s">
        <v>29</v>
      </c>
      <c r="U276" t="s">
        <v>538</v>
      </c>
    </row>
    <row r="277" spans="1:21" x14ac:dyDescent="0.2">
      <c r="A277" s="27" t="s">
        <v>663</v>
      </c>
      <c r="B277" s="28" t="s">
        <v>219</v>
      </c>
      <c r="C277" s="28" t="s">
        <v>220</v>
      </c>
      <c r="D277" s="44">
        <v>1</v>
      </c>
      <c r="E277" s="45">
        <v>9.0909090909090912E-2</v>
      </c>
      <c r="F277" s="46">
        <v>1</v>
      </c>
      <c r="G277" s="45">
        <v>-3.4843205574912892E-3</v>
      </c>
      <c r="H277" s="56">
        <v>1</v>
      </c>
      <c r="I277" s="57">
        <v>7.1428571428571425E-2</v>
      </c>
      <c r="J277" s="58">
        <v>1</v>
      </c>
      <c r="K277" s="59">
        <v>7.1428571428571425E-2</v>
      </c>
      <c r="L277" s="29">
        <v>0</v>
      </c>
      <c r="M277" s="29">
        <v>0</v>
      </c>
      <c r="N277" s="46">
        <v>1</v>
      </c>
      <c r="O277" s="58">
        <v>1</v>
      </c>
      <c r="P277" s="33" t="s">
        <v>419</v>
      </c>
      <c r="Q277" s="30" t="s">
        <v>384</v>
      </c>
      <c r="R277" s="28">
        <v>50</v>
      </c>
      <c r="S277" s="28" t="s">
        <v>38</v>
      </c>
      <c r="U277" t="s">
        <v>538</v>
      </c>
    </row>
    <row r="278" spans="1:21" x14ac:dyDescent="0.2">
      <c r="A278" s="27" t="s">
        <v>663</v>
      </c>
      <c r="B278" s="28" t="s">
        <v>629</v>
      </c>
      <c r="C278" s="28" t="s">
        <v>464</v>
      </c>
      <c r="D278" s="44">
        <v>-2</v>
      </c>
      <c r="E278" s="45">
        <v>-0.18181818181818182</v>
      </c>
      <c r="F278" s="46">
        <v>-300</v>
      </c>
      <c r="G278" s="45">
        <v>1.0452961672473868</v>
      </c>
      <c r="H278" s="56">
        <v>1</v>
      </c>
      <c r="I278" s="57">
        <v>7.1428571428571425E-2</v>
      </c>
      <c r="J278" s="58">
        <v>1</v>
      </c>
      <c r="K278" s="59">
        <v>7.1428571428571425E-2</v>
      </c>
      <c r="L278" s="29">
        <v>-150</v>
      </c>
      <c r="M278" s="29">
        <v>-100.33333333333334</v>
      </c>
      <c r="N278" s="46">
        <v>150</v>
      </c>
      <c r="O278" s="58">
        <v>1</v>
      </c>
      <c r="P278" s="29" t="s">
        <v>349</v>
      </c>
      <c r="Q278" s="30" t="s">
        <v>384</v>
      </c>
      <c r="R278" s="28">
        <v>600</v>
      </c>
      <c r="S278" s="28" t="s">
        <v>274</v>
      </c>
      <c r="U278" t="s">
        <v>538</v>
      </c>
    </row>
    <row r="279" spans="1:21" x14ac:dyDescent="0.2">
      <c r="A279" s="27" t="s">
        <v>663</v>
      </c>
      <c r="B279" s="28" t="s">
        <v>561</v>
      </c>
      <c r="C279" s="28" t="s">
        <v>216</v>
      </c>
      <c r="D279" s="44">
        <v>1</v>
      </c>
      <c r="E279" s="45">
        <v>9.0909090909090912E-2</v>
      </c>
      <c r="F279" s="46">
        <v>1</v>
      </c>
      <c r="G279" s="45">
        <v>-3.4843205574912892E-3</v>
      </c>
      <c r="H279" s="56">
        <v>0</v>
      </c>
      <c r="I279" s="57">
        <v>0</v>
      </c>
      <c r="J279" s="58">
        <v>0</v>
      </c>
      <c r="K279" s="59">
        <v>0</v>
      </c>
      <c r="L279" s="29">
        <v>0</v>
      </c>
      <c r="M279" s="29">
        <v>0</v>
      </c>
      <c r="N279" s="46">
        <v>1</v>
      </c>
      <c r="O279" s="58">
        <v>0</v>
      </c>
      <c r="P279" s="33" t="s">
        <v>312</v>
      </c>
      <c r="Q279" s="30" t="s">
        <v>21</v>
      </c>
      <c r="R279" s="28" t="s">
        <v>14</v>
      </c>
      <c r="S279" s="28" t="s">
        <v>217</v>
      </c>
      <c r="U279" t="s">
        <v>538</v>
      </c>
    </row>
    <row r="280" spans="1:21" x14ac:dyDescent="0.2">
      <c r="A280" s="27" t="s">
        <v>663</v>
      </c>
      <c r="B280" s="28" t="s">
        <v>221</v>
      </c>
      <c r="C280" s="28" t="s">
        <v>439</v>
      </c>
      <c r="D280" s="44">
        <v>1</v>
      </c>
      <c r="E280" s="45">
        <v>9.0909090909090912E-2</v>
      </c>
      <c r="F280" s="46">
        <v>1</v>
      </c>
      <c r="G280" s="45">
        <v>-3.4843205574912892E-3</v>
      </c>
      <c r="H280" s="56">
        <v>0</v>
      </c>
      <c r="I280" s="57">
        <v>0</v>
      </c>
      <c r="J280" s="58">
        <v>0</v>
      </c>
      <c r="K280" s="59">
        <v>0</v>
      </c>
      <c r="L280" s="29">
        <v>0</v>
      </c>
      <c r="M280" s="29">
        <v>0</v>
      </c>
      <c r="N280" s="46">
        <v>1</v>
      </c>
      <c r="O280" s="58">
        <v>0</v>
      </c>
      <c r="P280" s="33" t="s">
        <v>118</v>
      </c>
      <c r="Q280" s="30" t="s">
        <v>359</v>
      </c>
      <c r="R280" s="28">
        <v>2</v>
      </c>
      <c r="S280" s="28" t="s">
        <v>29</v>
      </c>
      <c r="U280" t="s">
        <v>538</v>
      </c>
    </row>
    <row r="281" spans="1:21" x14ac:dyDescent="0.2">
      <c r="A281" s="27" t="s">
        <v>663</v>
      </c>
      <c r="B281" s="28" t="s">
        <v>221</v>
      </c>
      <c r="C281" s="28" t="s">
        <v>222</v>
      </c>
      <c r="D281" s="44">
        <v>1</v>
      </c>
      <c r="E281" s="45">
        <v>9.0909090909090912E-2</v>
      </c>
      <c r="F281" s="46">
        <v>1</v>
      </c>
      <c r="G281" s="45">
        <v>-3.4843205574912892E-3</v>
      </c>
      <c r="H281" s="56">
        <v>0</v>
      </c>
      <c r="I281" s="57">
        <v>0</v>
      </c>
      <c r="J281" s="58">
        <v>0</v>
      </c>
      <c r="K281" s="59">
        <v>0</v>
      </c>
      <c r="L281" s="29">
        <v>0</v>
      </c>
      <c r="M281" s="29">
        <v>0</v>
      </c>
      <c r="N281" s="46">
        <v>1</v>
      </c>
      <c r="O281" s="58">
        <v>0</v>
      </c>
      <c r="P281" s="33" t="s">
        <v>118</v>
      </c>
      <c r="Q281" s="30" t="s">
        <v>359</v>
      </c>
      <c r="R281" s="28">
        <v>2</v>
      </c>
      <c r="S281" s="28" t="s">
        <v>223</v>
      </c>
      <c r="U281" t="s">
        <v>538</v>
      </c>
    </row>
    <row r="282" spans="1:21" x14ac:dyDescent="0.2">
      <c r="A282" s="27" t="s">
        <v>663</v>
      </c>
      <c r="B282" s="28" t="s">
        <v>586</v>
      </c>
      <c r="C282" s="28" t="s">
        <v>214</v>
      </c>
      <c r="D282" s="44">
        <v>1</v>
      </c>
      <c r="E282" s="45">
        <v>9.0909090909090912E-2</v>
      </c>
      <c r="F282" s="46">
        <v>1</v>
      </c>
      <c r="G282" s="45">
        <v>-3.4843205574912892E-3</v>
      </c>
      <c r="H282" s="56">
        <v>0</v>
      </c>
      <c r="I282" s="57">
        <v>0</v>
      </c>
      <c r="J282" s="58">
        <v>0</v>
      </c>
      <c r="K282" s="59">
        <v>0</v>
      </c>
      <c r="L282" s="29">
        <v>0</v>
      </c>
      <c r="M282" s="29">
        <v>0</v>
      </c>
      <c r="N282" s="46">
        <v>1</v>
      </c>
      <c r="O282" s="58">
        <v>0</v>
      </c>
      <c r="P282" s="33" t="s">
        <v>372</v>
      </c>
      <c r="Q282" s="30" t="s">
        <v>361</v>
      </c>
      <c r="R282" s="28">
        <v>50</v>
      </c>
      <c r="S282" s="28" t="s">
        <v>38</v>
      </c>
      <c r="U282" t="s">
        <v>538</v>
      </c>
    </row>
    <row r="283" spans="1:21" x14ac:dyDescent="0.2">
      <c r="A283" s="27" t="s">
        <v>663</v>
      </c>
      <c r="B283" s="28" t="s">
        <v>586</v>
      </c>
      <c r="C283" s="28" t="s">
        <v>215</v>
      </c>
      <c r="D283" s="44">
        <v>1</v>
      </c>
      <c r="E283" s="45">
        <v>9.0909090909090912E-2</v>
      </c>
      <c r="F283" s="46">
        <v>1</v>
      </c>
      <c r="G283" s="45">
        <v>-3.4843205574912892E-3</v>
      </c>
      <c r="H283" s="56">
        <v>0</v>
      </c>
      <c r="I283" s="57">
        <v>0</v>
      </c>
      <c r="J283" s="58">
        <v>0</v>
      </c>
      <c r="K283" s="59">
        <v>0</v>
      </c>
      <c r="L283" s="29">
        <v>0</v>
      </c>
      <c r="M283" s="29">
        <v>0</v>
      </c>
      <c r="N283" s="46">
        <v>1</v>
      </c>
      <c r="O283" s="58">
        <v>0</v>
      </c>
      <c r="P283" s="33" t="s">
        <v>372</v>
      </c>
      <c r="Q283" s="30" t="s">
        <v>361</v>
      </c>
      <c r="R283" s="28">
        <v>50</v>
      </c>
      <c r="S283" s="28" t="s">
        <v>29</v>
      </c>
      <c r="U283" t="s">
        <v>538</v>
      </c>
    </row>
    <row r="284" spans="1:21" x14ac:dyDescent="0.2">
      <c r="A284" s="27" t="s">
        <v>663</v>
      </c>
      <c r="B284" s="28" t="s">
        <v>105</v>
      </c>
      <c r="C284" s="28" t="s">
        <v>213</v>
      </c>
      <c r="D284" s="44">
        <v>1</v>
      </c>
      <c r="E284" s="45">
        <v>9.0909090909090912E-2</v>
      </c>
      <c r="F284" s="46">
        <v>1</v>
      </c>
      <c r="G284" s="45">
        <v>-3.4843205574912892E-3</v>
      </c>
      <c r="H284" s="56">
        <v>0</v>
      </c>
      <c r="I284" s="57">
        <v>0</v>
      </c>
      <c r="J284" s="58">
        <v>0</v>
      </c>
      <c r="K284" s="59">
        <v>0</v>
      </c>
      <c r="L284" s="29">
        <v>0</v>
      </c>
      <c r="M284" s="29">
        <v>0</v>
      </c>
      <c r="N284" s="46">
        <v>1</v>
      </c>
      <c r="O284" s="58">
        <v>0</v>
      </c>
      <c r="P284" s="33" t="s">
        <v>249</v>
      </c>
      <c r="Q284" s="30" t="s">
        <v>361</v>
      </c>
      <c r="R284" s="28">
        <v>50</v>
      </c>
      <c r="S284" s="28" t="s">
        <v>38</v>
      </c>
      <c r="U284" t="s">
        <v>538</v>
      </c>
    </row>
    <row r="285" spans="1:21" x14ac:dyDescent="0.2">
      <c r="A285" s="27" t="s">
        <v>663</v>
      </c>
      <c r="B285" s="28" t="s">
        <v>605</v>
      </c>
      <c r="C285" s="28" t="s">
        <v>218</v>
      </c>
      <c r="D285" s="44">
        <v>1</v>
      </c>
      <c r="E285" s="45">
        <v>9.0909090909090912E-2</v>
      </c>
      <c r="F285" s="46">
        <v>1</v>
      </c>
      <c r="G285" s="45">
        <v>-3.4843205574912892E-3</v>
      </c>
      <c r="H285" s="56">
        <v>0</v>
      </c>
      <c r="I285" s="57">
        <v>0</v>
      </c>
      <c r="J285" s="58">
        <v>0</v>
      </c>
      <c r="K285" s="59">
        <v>0</v>
      </c>
      <c r="L285" s="29">
        <v>0</v>
      </c>
      <c r="M285" s="29">
        <v>0</v>
      </c>
      <c r="N285" s="46">
        <v>1</v>
      </c>
      <c r="O285" s="58">
        <v>0</v>
      </c>
      <c r="P285" s="33" t="s">
        <v>382</v>
      </c>
      <c r="Q285" s="30" t="s">
        <v>384</v>
      </c>
      <c r="R285" s="28">
        <v>50</v>
      </c>
      <c r="S285" s="28" t="s">
        <v>38</v>
      </c>
      <c r="U285" t="s">
        <v>538</v>
      </c>
    </row>
    <row r="286" spans="1:21" x14ac:dyDescent="0.2">
      <c r="A286" s="34" t="s">
        <v>663</v>
      </c>
      <c r="B286" s="35" t="s">
        <v>251</v>
      </c>
      <c r="C286" s="28" t="s">
        <v>428</v>
      </c>
      <c r="D286" s="44">
        <v>1</v>
      </c>
      <c r="E286" s="45">
        <v>9.0909090909090912E-2</v>
      </c>
      <c r="F286" s="46">
        <v>1</v>
      </c>
      <c r="G286" s="45">
        <v>-3.4843205574912892E-3</v>
      </c>
      <c r="H286" s="56">
        <v>0</v>
      </c>
      <c r="I286" s="57">
        <v>0</v>
      </c>
      <c r="J286" s="58">
        <v>0</v>
      </c>
      <c r="K286" s="59">
        <v>0</v>
      </c>
      <c r="L286" s="29">
        <v>0</v>
      </c>
      <c r="M286" s="29">
        <v>0</v>
      </c>
      <c r="N286" s="46">
        <v>1</v>
      </c>
      <c r="O286" s="58">
        <v>0</v>
      </c>
      <c r="P286" s="93" t="s">
        <v>253</v>
      </c>
      <c r="Q286" s="37" t="s">
        <v>384</v>
      </c>
      <c r="R286" s="35">
        <v>50</v>
      </c>
      <c r="S286" s="35" t="s">
        <v>38</v>
      </c>
      <c r="U286" t="s">
        <v>538</v>
      </c>
    </row>
    <row r="287" spans="1:21" x14ac:dyDescent="0.2">
      <c r="B287" s="1"/>
      <c r="C287" s="39" t="s">
        <v>648</v>
      </c>
      <c r="D287" s="47">
        <v>11</v>
      </c>
      <c r="E287" s="48">
        <v>1.0000000000000002</v>
      </c>
      <c r="F287" s="49">
        <v>-287</v>
      </c>
      <c r="G287" s="48">
        <v>1.0000000000000002</v>
      </c>
      <c r="H287" s="60">
        <v>14</v>
      </c>
      <c r="I287" s="61">
        <v>0.99999999999999967</v>
      </c>
      <c r="J287" s="62">
        <v>14</v>
      </c>
      <c r="K287" s="63">
        <v>0.99999999999999967</v>
      </c>
      <c r="L287" s="40">
        <v>27.27272727272727</v>
      </c>
      <c r="M287" s="40">
        <v>-104.8780487804878</v>
      </c>
      <c r="N287" s="49">
        <v>7.4090909090909092</v>
      </c>
      <c r="O287" s="62">
        <v>0.63636363636363635</v>
      </c>
      <c r="P287" s="13"/>
      <c r="Q287" s="2"/>
      <c r="R287" s="1"/>
      <c r="S287" s="1"/>
    </row>
    <row r="288" spans="1:21" x14ac:dyDescent="0.2">
      <c r="B288" s="1"/>
      <c r="C288" s="8"/>
      <c r="D288" s="4"/>
      <c r="E288" s="11"/>
      <c r="F288" s="16"/>
      <c r="G288" s="11"/>
      <c r="H288" s="4"/>
      <c r="I288" s="11"/>
      <c r="J288" s="16"/>
      <c r="L288" s="13"/>
      <c r="M288" s="13"/>
      <c r="N288" s="16"/>
      <c r="O288" s="16"/>
      <c r="P288" s="13"/>
      <c r="Q288" s="2"/>
      <c r="R288" s="1"/>
      <c r="S288" s="1"/>
    </row>
    <row r="289" spans="1:21" x14ac:dyDescent="0.2">
      <c r="B289" s="1"/>
      <c r="C289" s="8"/>
      <c r="D289" s="4"/>
      <c r="E289" s="11"/>
      <c r="F289" s="16"/>
      <c r="G289" s="11"/>
      <c r="H289" s="4"/>
      <c r="I289" s="11"/>
      <c r="J289" s="16"/>
      <c r="L289" s="13"/>
      <c r="M289" s="13"/>
      <c r="N289" s="16"/>
      <c r="O289" s="16"/>
      <c r="P289" s="13"/>
      <c r="Q289" s="2"/>
      <c r="R289" s="1"/>
      <c r="S289" s="1"/>
    </row>
    <row r="290" spans="1:21" x14ac:dyDescent="0.2">
      <c r="B290" s="1"/>
      <c r="C290" s="8"/>
      <c r="D290" s="4"/>
      <c r="E290" s="11"/>
      <c r="F290" s="16"/>
      <c r="G290" s="11"/>
      <c r="H290" s="4"/>
      <c r="I290" s="11"/>
      <c r="J290" s="16"/>
      <c r="L290" s="13"/>
      <c r="M290" s="13"/>
      <c r="N290" s="16"/>
      <c r="O290" s="16"/>
      <c r="P290" s="13"/>
      <c r="Q290" s="2"/>
      <c r="R290" s="1"/>
      <c r="S290" s="1"/>
    </row>
    <row r="291" spans="1:21" ht="12.75" customHeight="1" x14ac:dyDescent="0.2">
      <c r="A291" s="99" t="s">
        <v>2</v>
      </c>
      <c r="B291" s="99" t="s">
        <v>3</v>
      </c>
      <c r="C291" s="99" t="s">
        <v>4</v>
      </c>
      <c r="D291" s="117" t="s">
        <v>7</v>
      </c>
      <c r="E291" s="115" t="s">
        <v>630</v>
      </c>
      <c r="F291" s="101" t="s">
        <v>631</v>
      </c>
      <c r="G291" s="115" t="s">
        <v>632</v>
      </c>
      <c r="H291" s="111" t="s">
        <v>8</v>
      </c>
      <c r="I291" s="113" t="s">
        <v>635</v>
      </c>
      <c r="J291" s="103" t="s">
        <v>636</v>
      </c>
      <c r="K291" s="109" t="s">
        <v>637</v>
      </c>
      <c r="L291" s="105" t="s">
        <v>640</v>
      </c>
      <c r="M291" s="107" t="s">
        <v>641</v>
      </c>
      <c r="N291" s="101" t="s">
        <v>645</v>
      </c>
      <c r="O291" s="103" t="s">
        <v>646</v>
      </c>
      <c r="P291" s="105" t="s">
        <v>19</v>
      </c>
      <c r="Q291" s="99" t="s">
        <v>21</v>
      </c>
      <c r="R291" s="99" t="s">
        <v>14</v>
      </c>
      <c r="S291" s="99" t="s">
        <v>15</v>
      </c>
    </row>
    <row r="292" spans="1:21" x14ac:dyDescent="0.2">
      <c r="A292" s="100"/>
      <c r="B292" s="100"/>
      <c r="C292" s="100"/>
      <c r="D292" s="118"/>
      <c r="E292" s="116"/>
      <c r="F292" s="102"/>
      <c r="G292" s="116"/>
      <c r="H292" s="112"/>
      <c r="I292" s="114"/>
      <c r="J292" s="104"/>
      <c r="K292" s="110"/>
      <c r="L292" s="106"/>
      <c r="M292" s="108"/>
      <c r="N292" s="102"/>
      <c r="O292" s="104"/>
      <c r="P292" s="106"/>
      <c r="Q292" s="100"/>
      <c r="R292" s="100"/>
      <c r="S292" s="100"/>
    </row>
    <row r="293" spans="1:21" x14ac:dyDescent="0.2">
      <c r="A293" s="22" t="s">
        <v>662</v>
      </c>
      <c r="B293" s="23" t="s">
        <v>597</v>
      </c>
      <c r="C293" s="23" t="s">
        <v>416</v>
      </c>
      <c r="D293" s="41">
        <v>0</v>
      </c>
      <c r="E293" s="42">
        <v>0</v>
      </c>
      <c r="F293" s="43">
        <v>0</v>
      </c>
      <c r="G293" s="42">
        <v>0</v>
      </c>
      <c r="H293" s="50">
        <v>2</v>
      </c>
      <c r="I293" s="51">
        <v>7.6923076923076927E-2</v>
      </c>
      <c r="J293" s="52">
        <v>2</v>
      </c>
      <c r="K293" s="53">
        <v>7.6923076923076927E-2</v>
      </c>
      <c r="L293" s="24">
        <v>0</v>
      </c>
      <c r="M293" s="24">
        <v>0</v>
      </c>
      <c r="N293" s="43">
        <v>0</v>
      </c>
      <c r="O293" s="52">
        <v>1</v>
      </c>
      <c r="P293" s="92" t="s">
        <v>461</v>
      </c>
      <c r="Q293" s="25" t="s">
        <v>361</v>
      </c>
      <c r="R293" s="23">
        <v>50</v>
      </c>
      <c r="S293" s="23" t="s">
        <v>29</v>
      </c>
      <c r="U293" t="s">
        <v>538</v>
      </c>
    </row>
    <row r="294" spans="1:21" x14ac:dyDescent="0.2">
      <c r="A294" s="27" t="s">
        <v>662</v>
      </c>
      <c r="B294" s="28" t="s">
        <v>561</v>
      </c>
      <c r="C294" s="28" t="s">
        <v>503</v>
      </c>
      <c r="D294" s="44">
        <v>1</v>
      </c>
      <c r="E294" s="45">
        <v>4.3478260869565216E-2</v>
      </c>
      <c r="F294" s="46">
        <v>1</v>
      </c>
      <c r="G294" s="45">
        <v>4.3478260869565216E-2</v>
      </c>
      <c r="H294" s="56">
        <v>1</v>
      </c>
      <c r="I294" s="57">
        <v>3.8461538461538464E-2</v>
      </c>
      <c r="J294" s="58">
        <v>1</v>
      </c>
      <c r="K294" s="59">
        <v>3.8461538461538464E-2</v>
      </c>
      <c r="L294" s="29">
        <v>0</v>
      </c>
      <c r="M294" s="29">
        <v>0</v>
      </c>
      <c r="N294" s="46">
        <v>1</v>
      </c>
      <c r="O294" s="58">
        <v>1</v>
      </c>
      <c r="P294" s="29" t="s">
        <v>312</v>
      </c>
      <c r="Q294" s="30" t="s">
        <v>359</v>
      </c>
      <c r="R294" s="28">
        <v>44</v>
      </c>
      <c r="S294" s="28" t="s">
        <v>29</v>
      </c>
      <c r="U294" t="s">
        <v>538</v>
      </c>
    </row>
    <row r="295" spans="1:21" x14ac:dyDescent="0.2">
      <c r="A295" s="27" t="s">
        <v>662</v>
      </c>
      <c r="B295" s="28" t="s">
        <v>561</v>
      </c>
      <c r="C295" s="28" t="s">
        <v>472</v>
      </c>
      <c r="D295" s="44">
        <v>1</v>
      </c>
      <c r="E295" s="45">
        <v>4.3478260869565216E-2</v>
      </c>
      <c r="F295" s="46">
        <v>1</v>
      </c>
      <c r="G295" s="45">
        <v>4.3478260869565216E-2</v>
      </c>
      <c r="H295" s="56">
        <v>1</v>
      </c>
      <c r="I295" s="57">
        <v>3.8461538461538464E-2</v>
      </c>
      <c r="J295" s="58">
        <v>1</v>
      </c>
      <c r="K295" s="59">
        <v>3.8461538461538464E-2</v>
      </c>
      <c r="L295" s="29">
        <v>0</v>
      </c>
      <c r="M295" s="29">
        <v>0</v>
      </c>
      <c r="N295" s="46">
        <v>1</v>
      </c>
      <c r="O295" s="58">
        <v>1</v>
      </c>
      <c r="P295" s="29" t="s">
        <v>118</v>
      </c>
      <c r="Q295" s="30" t="s">
        <v>359</v>
      </c>
      <c r="R295" s="28">
        <v>44</v>
      </c>
      <c r="S295" s="28" t="s">
        <v>29</v>
      </c>
      <c r="U295" t="s">
        <v>538</v>
      </c>
    </row>
    <row r="296" spans="1:21" x14ac:dyDescent="0.2">
      <c r="A296" s="27" t="s">
        <v>662</v>
      </c>
      <c r="B296" s="28" t="s">
        <v>561</v>
      </c>
      <c r="C296" s="28" t="s">
        <v>116</v>
      </c>
      <c r="D296" s="44">
        <v>0</v>
      </c>
      <c r="E296" s="45">
        <v>0</v>
      </c>
      <c r="F296" s="46">
        <v>0</v>
      </c>
      <c r="G296" s="45">
        <v>0</v>
      </c>
      <c r="H296" s="56">
        <v>1</v>
      </c>
      <c r="I296" s="57">
        <v>3.8461538461538464E-2</v>
      </c>
      <c r="J296" s="58">
        <v>1</v>
      </c>
      <c r="K296" s="59">
        <v>3.8461538461538464E-2</v>
      </c>
      <c r="L296" s="29">
        <v>0</v>
      </c>
      <c r="M296" s="29">
        <v>0</v>
      </c>
      <c r="N296" s="46">
        <v>0</v>
      </c>
      <c r="O296" s="58">
        <v>1</v>
      </c>
      <c r="P296" s="29" t="s">
        <v>118</v>
      </c>
      <c r="Q296" s="30" t="s">
        <v>359</v>
      </c>
      <c r="R296" s="28">
        <v>44</v>
      </c>
      <c r="S296" s="28" t="s">
        <v>117</v>
      </c>
      <c r="U296" t="s">
        <v>538</v>
      </c>
    </row>
    <row r="297" spans="1:21" x14ac:dyDescent="0.2">
      <c r="A297" s="27" t="s">
        <v>662</v>
      </c>
      <c r="B297" s="28" t="s">
        <v>561</v>
      </c>
      <c r="C297" s="28" t="s">
        <v>385</v>
      </c>
      <c r="D297" s="44">
        <v>1</v>
      </c>
      <c r="E297" s="45">
        <v>4.3478260869565216E-2</v>
      </c>
      <c r="F297" s="46">
        <v>1</v>
      </c>
      <c r="G297" s="45">
        <v>4.3478260869565216E-2</v>
      </c>
      <c r="H297" s="56">
        <v>1</v>
      </c>
      <c r="I297" s="57">
        <v>3.8461538461538464E-2</v>
      </c>
      <c r="J297" s="58">
        <v>1</v>
      </c>
      <c r="K297" s="59">
        <v>3.8461538461538464E-2</v>
      </c>
      <c r="L297" s="29">
        <v>0</v>
      </c>
      <c r="M297" s="29">
        <v>0</v>
      </c>
      <c r="N297" s="46">
        <v>1</v>
      </c>
      <c r="O297" s="58">
        <v>1</v>
      </c>
      <c r="P297" s="29" t="s">
        <v>305</v>
      </c>
      <c r="Q297" s="28" t="s">
        <v>361</v>
      </c>
      <c r="R297" s="28">
        <v>50</v>
      </c>
      <c r="S297" s="28" t="s">
        <v>29</v>
      </c>
      <c r="U297" t="s">
        <v>538</v>
      </c>
    </row>
    <row r="298" spans="1:21" x14ac:dyDescent="0.2">
      <c r="A298" s="27" t="s">
        <v>662</v>
      </c>
      <c r="B298" s="28" t="s">
        <v>576</v>
      </c>
      <c r="C298" s="28" t="s">
        <v>420</v>
      </c>
      <c r="D298" s="44">
        <v>1</v>
      </c>
      <c r="E298" s="45">
        <v>4.3478260869565216E-2</v>
      </c>
      <c r="F298" s="46">
        <v>1</v>
      </c>
      <c r="G298" s="45">
        <v>4.3478260869565216E-2</v>
      </c>
      <c r="H298" s="56">
        <v>1</v>
      </c>
      <c r="I298" s="57">
        <v>3.8461538461538464E-2</v>
      </c>
      <c r="J298" s="58">
        <v>1</v>
      </c>
      <c r="K298" s="59">
        <v>3.8461538461538464E-2</v>
      </c>
      <c r="L298" s="29">
        <v>0</v>
      </c>
      <c r="M298" s="29">
        <v>0</v>
      </c>
      <c r="N298" s="46">
        <v>1</v>
      </c>
      <c r="O298" s="58">
        <v>1</v>
      </c>
      <c r="P298" s="29" t="s">
        <v>388</v>
      </c>
      <c r="Q298" s="30" t="s">
        <v>359</v>
      </c>
      <c r="R298" s="28">
        <v>2</v>
      </c>
      <c r="S298" s="28" t="s">
        <v>38</v>
      </c>
      <c r="U298" t="s">
        <v>538</v>
      </c>
    </row>
    <row r="299" spans="1:21" x14ac:dyDescent="0.2">
      <c r="A299" s="27" t="s">
        <v>662</v>
      </c>
      <c r="B299" s="28" t="s">
        <v>576</v>
      </c>
      <c r="C299" s="28" t="s">
        <v>524</v>
      </c>
      <c r="D299" s="44">
        <v>1</v>
      </c>
      <c r="E299" s="45">
        <v>4.3478260869565216E-2</v>
      </c>
      <c r="F299" s="46">
        <v>1</v>
      </c>
      <c r="G299" s="45">
        <v>4.3478260869565216E-2</v>
      </c>
      <c r="H299" s="56">
        <v>1</v>
      </c>
      <c r="I299" s="57">
        <v>3.8461538461538464E-2</v>
      </c>
      <c r="J299" s="58">
        <v>1</v>
      </c>
      <c r="K299" s="59">
        <v>3.8461538461538464E-2</v>
      </c>
      <c r="L299" s="29">
        <v>0</v>
      </c>
      <c r="M299" s="29">
        <v>0</v>
      </c>
      <c r="N299" s="46">
        <v>1</v>
      </c>
      <c r="O299" s="58">
        <v>1</v>
      </c>
      <c r="P299" s="29" t="s">
        <v>425</v>
      </c>
      <c r="Q299" s="30" t="s">
        <v>359</v>
      </c>
      <c r="R299" s="28">
        <v>2</v>
      </c>
      <c r="S299" s="28" t="s">
        <v>29</v>
      </c>
      <c r="U299" t="s">
        <v>538</v>
      </c>
    </row>
    <row r="300" spans="1:21" x14ac:dyDescent="0.2">
      <c r="A300" s="27" t="s">
        <v>662</v>
      </c>
      <c r="B300" s="28" t="s">
        <v>576</v>
      </c>
      <c r="C300" s="28" t="s">
        <v>426</v>
      </c>
      <c r="D300" s="44">
        <v>1</v>
      </c>
      <c r="E300" s="45">
        <v>4.3478260869565216E-2</v>
      </c>
      <c r="F300" s="46">
        <v>1</v>
      </c>
      <c r="G300" s="45">
        <v>4.3478260869565216E-2</v>
      </c>
      <c r="H300" s="56">
        <v>1</v>
      </c>
      <c r="I300" s="57">
        <v>3.8461538461538464E-2</v>
      </c>
      <c r="J300" s="58">
        <v>1</v>
      </c>
      <c r="K300" s="59">
        <v>3.8461538461538464E-2</v>
      </c>
      <c r="L300" s="29">
        <v>0</v>
      </c>
      <c r="M300" s="29">
        <v>0</v>
      </c>
      <c r="N300" s="46">
        <v>1</v>
      </c>
      <c r="O300" s="58">
        <v>1</v>
      </c>
      <c r="P300" s="33" t="s">
        <v>425</v>
      </c>
      <c r="Q300" s="30" t="s">
        <v>359</v>
      </c>
      <c r="R300" s="28">
        <v>2</v>
      </c>
      <c r="S300" s="28" t="s">
        <v>29</v>
      </c>
      <c r="U300" t="s">
        <v>538</v>
      </c>
    </row>
    <row r="301" spans="1:21" x14ac:dyDescent="0.2">
      <c r="A301" s="27" t="s">
        <v>662</v>
      </c>
      <c r="B301" s="28" t="s">
        <v>583</v>
      </c>
      <c r="C301" s="28" t="s">
        <v>367</v>
      </c>
      <c r="D301" s="44">
        <v>0</v>
      </c>
      <c r="E301" s="45">
        <v>0</v>
      </c>
      <c r="F301" s="46">
        <v>0</v>
      </c>
      <c r="G301" s="45">
        <v>0</v>
      </c>
      <c r="H301" s="56">
        <v>1</v>
      </c>
      <c r="I301" s="57">
        <v>3.8461538461538464E-2</v>
      </c>
      <c r="J301" s="58">
        <v>1</v>
      </c>
      <c r="K301" s="59">
        <v>3.8461538461538464E-2</v>
      </c>
      <c r="L301" s="29">
        <v>0</v>
      </c>
      <c r="M301" s="29">
        <v>0</v>
      </c>
      <c r="N301" s="46">
        <v>0</v>
      </c>
      <c r="O301" s="58">
        <v>1</v>
      </c>
      <c r="P301" s="29" t="s">
        <v>368</v>
      </c>
      <c r="Q301" s="28" t="s">
        <v>359</v>
      </c>
      <c r="R301" s="28">
        <v>50</v>
      </c>
      <c r="S301" s="28" t="s">
        <v>29</v>
      </c>
      <c r="U301" t="s">
        <v>538</v>
      </c>
    </row>
    <row r="302" spans="1:21" x14ac:dyDescent="0.2">
      <c r="A302" s="27" t="s">
        <v>662</v>
      </c>
      <c r="B302" s="28" t="s">
        <v>583</v>
      </c>
      <c r="C302" s="28" t="s">
        <v>438</v>
      </c>
      <c r="D302" s="44">
        <v>0</v>
      </c>
      <c r="E302" s="45">
        <v>0</v>
      </c>
      <c r="F302" s="46">
        <v>0</v>
      </c>
      <c r="G302" s="45">
        <v>0</v>
      </c>
      <c r="H302" s="56">
        <v>1</v>
      </c>
      <c r="I302" s="57">
        <v>3.8461538461538464E-2</v>
      </c>
      <c r="J302" s="58">
        <v>1</v>
      </c>
      <c r="K302" s="59">
        <v>3.8461538461538464E-2</v>
      </c>
      <c r="L302" s="29">
        <v>0</v>
      </c>
      <c r="M302" s="29">
        <v>0</v>
      </c>
      <c r="N302" s="46">
        <v>0</v>
      </c>
      <c r="O302" s="58">
        <v>1</v>
      </c>
      <c r="P302" s="33" t="s">
        <v>372</v>
      </c>
      <c r="Q302" s="30" t="s">
        <v>361</v>
      </c>
      <c r="R302" s="28">
        <v>50</v>
      </c>
      <c r="S302" s="28" t="s">
        <v>29</v>
      </c>
      <c r="U302" t="s">
        <v>538</v>
      </c>
    </row>
    <row r="303" spans="1:21" x14ac:dyDescent="0.2">
      <c r="A303" s="27" t="s">
        <v>662</v>
      </c>
      <c r="B303" s="28" t="s">
        <v>583</v>
      </c>
      <c r="C303" s="28" t="s">
        <v>196</v>
      </c>
      <c r="D303" s="44">
        <v>0</v>
      </c>
      <c r="E303" s="45">
        <v>0</v>
      </c>
      <c r="F303" s="46">
        <v>0</v>
      </c>
      <c r="G303" s="45">
        <v>0</v>
      </c>
      <c r="H303" s="56">
        <v>1</v>
      </c>
      <c r="I303" s="57">
        <v>3.8461538461538464E-2</v>
      </c>
      <c r="J303" s="58">
        <v>1</v>
      </c>
      <c r="K303" s="59">
        <v>3.8461538461538464E-2</v>
      </c>
      <c r="L303" s="29">
        <v>0</v>
      </c>
      <c r="M303" s="29">
        <v>0</v>
      </c>
      <c r="N303" s="46">
        <v>0</v>
      </c>
      <c r="O303" s="58">
        <v>1</v>
      </c>
      <c r="P303" s="29" t="s">
        <v>197</v>
      </c>
      <c r="Q303" s="30" t="s">
        <v>361</v>
      </c>
      <c r="R303" s="28">
        <v>50</v>
      </c>
      <c r="S303" s="28" t="s">
        <v>29</v>
      </c>
      <c r="U303" t="s">
        <v>538</v>
      </c>
    </row>
    <row r="304" spans="1:21" x14ac:dyDescent="0.2">
      <c r="A304" s="27" t="s">
        <v>662</v>
      </c>
      <c r="B304" s="28" t="s">
        <v>583</v>
      </c>
      <c r="C304" s="28" t="s">
        <v>114</v>
      </c>
      <c r="D304" s="44">
        <v>0</v>
      </c>
      <c r="E304" s="45">
        <v>0</v>
      </c>
      <c r="F304" s="46">
        <v>0</v>
      </c>
      <c r="G304" s="45">
        <v>0</v>
      </c>
      <c r="H304" s="56">
        <v>1</v>
      </c>
      <c r="I304" s="57">
        <v>3.8461538461538464E-2</v>
      </c>
      <c r="J304" s="58">
        <v>1</v>
      </c>
      <c r="K304" s="59">
        <v>3.8461538461538464E-2</v>
      </c>
      <c r="L304" s="29">
        <v>0</v>
      </c>
      <c r="M304" s="29">
        <v>0</v>
      </c>
      <c r="N304" s="46">
        <v>0</v>
      </c>
      <c r="O304" s="58">
        <v>1</v>
      </c>
      <c r="P304" s="29" t="s">
        <v>115</v>
      </c>
      <c r="Q304" s="30" t="s">
        <v>361</v>
      </c>
      <c r="R304" s="28">
        <v>50</v>
      </c>
      <c r="S304" s="28" t="s">
        <v>29</v>
      </c>
      <c r="U304" t="s">
        <v>538</v>
      </c>
    </row>
    <row r="305" spans="1:21" x14ac:dyDescent="0.2">
      <c r="A305" s="27" t="s">
        <v>662</v>
      </c>
      <c r="B305" s="28" t="s">
        <v>586</v>
      </c>
      <c r="C305" s="28" t="s">
        <v>476</v>
      </c>
      <c r="D305" s="44">
        <v>1</v>
      </c>
      <c r="E305" s="45">
        <v>4.3478260869565216E-2</v>
      </c>
      <c r="F305" s="46">
        <v>1</v>
      </c>
      <c r="G305" s="45">
        <v>4.3478260869565216E-2</v>
      </c>
      <c r="H305" s="56">
        <v>1</v>
      </c>
      <c r="I305" s="57">
        <v>3.8461538461538464E-2</v>
      </c>
      <c r="J305" s="58">
        <v>1</v>
      </c>
      <c r="K305" s="59">
        <v>3.8461538461538464E-2</v>
      </c>
      <c r="L305" s="29">
        <v>0</v>
      </c>
      <c r="M305" s="29">
        <v>0</v>
      </c>
      <c r="N305" s="46">
        <v>1</v>
      </c>
      <c r="O305" s="58">
        <v>1</v>
      </c>
      <c r="P305" s="29" t="s">
        <v>471</v>
      </c>
      <c r="Q305" s="30" t="s">
        <v>361</v>
      </c>
      <c r="R305" s="28">
        <v>50</v>
      </c>
      <c r="S305" s="28" t="s">
        <v>29</v>
      </c>
      <c r="U305" t="s">
        <v>538</v>
      </c>
    </row>
    <row r="306" spans="1:21" x14ac:dyDescent="0.2">
      <c r="A306" s="27" t="s">
        <v>662</v>
      </c>
      <c r="B306" s="28" t="s">
        <v>586</v>
      </c>
      <c r="C306" s="28" t="s">
        <v>473</v>
      </c>
      <c r="D306" s="44">
        <v>1</v>
      </c>
      <c r="E306" s="45">
        <v>4.3478260869565216E-2</v>
      </c>
      <c r="F306" s="46">
        <v>1</v>
      </c>
      <c r="G306" s="45">
        <v>4.3478260869565216E-2</v>
      </c>
      <c r="H306" s="56">
        <v>1</v>
      </c>
      <c r="I306" s="57">
        <v>3.8461538461538464E-2</v>
      </c>
      <c r="J306" s="58">
        <v>1</v>
      </c>
      <c r="K306" s="59">
        <v>3.8461538461538464E-2</v>
      </c>
      <c r="L306" s="29">
        <v>0</v>
      </c>
      <c r="M306" s="29">
        <v>0</v>
      </c>
      <c r="N306" s="46">
        <v>1</v>
      </c>
      <c r="O306" s="58">
        <v>1</v>
      </c>
      <c r="P306" s="29" t="s">
        <v>425</v>
      </c>
      <c r="Q306" s="30" t="s">
        <v>361</v>
      </c>
      <c r="R306" s="28">
        <v>50</v>
      </c>
      <c r="S306" s="28" t="s">
        <v>29</v>
      </c>
      <c r="U306" t="s">
        <v>538</v>
      </c>
    </row>
    <row r="307" spans="1:21" x14ac:dyDescent="0.2">
      <c r="A307" s="27" t="s">
        <v>662</v>
      </c>
      <c r="B307" s="28" t="s">
        <v>596</v>
      </c>
      <c r="C307" s="28" t="s">
        <v>460</v>
      </c>
      <c r="D307" s="44">
        <v>0</v>
      </c>
      <c r="E307" s="45">
        <v>0</v>
      </c>
      <c r="F307" s="46">
        <v>0</v>
      </c>
      <c r="G307" s="45">
        <v>0</v>
      </c>
      <c r="H307" s="56">
        <v>1</v>
      </c>
      <c r="I307" s="57">
        <v>3.8461538461538464E-2</v>
      </c>
      <c r="J307" s="58">
        <v>1</v>
      </c>
      <c r="K307" s="59">
        <v>3.8461538461538464E-2</v>
      </c>
      <c r="L307" s="29">
        <v>0</v>
      </c>
      <c r="M307" s="29">
        <v>0</v>
      </c>
      <c r="N307" s="46">
        <v>0</v>
      </c>
      <c r="O307" s="58">
        <v>1</v>
      </c>
      <c r="P307" s="29" t="s">
        <v>461</v>
      </c>
      <c r="Q307" s="30" t="s">
        <v>361</v>
      </c>
      <c r="R307" s="28">
        <v>50</v>
      </c>
      <c r="S307" s="28" t="s">
        <v>274</v>
      </c>
      <c r="U307" t="s">
        <v>538</v>
      </c>
    </row>
    <row r="308" spans="1:21" x14ac:dyDescent="0.2">
      <c r="A308" s="27" t="s">
        <v>662</v>
      </c>
      <c r="B308" s="28" t="s">
        <v>105</v>
      </c>
      <c r="C308" s="28" t="s">
        <v>254</v>
      </c>
      <c r="D308" s="44">
        <v>1</v>
      </c>
      <c r="E308" s="45">
        <v>4.3478260869565216E-2</v>
      </c>
      <c r="F308" s="46">
        <v>1</v>
      </c>
      <c r="G308" s="45">
        <v>4.3478260869565216E-2</v>
      </c>
      <c r="H308" s="56">
        <v>1</v>
      </c>
      <c r="I308" s="57">
        <v>3.8461538461538464E-2</v>
      </c>
      <c r="J308" s="58">
        <v>1</v>
      </c>
      <c r="K308" s="59">
        <v>3.8461538461538464E-2</v>
      </c>
      <c r="L308" s="29">
        <v>0</v>
      </c>
      <c r="M308" s="29">
        <v>0</v>
      </c>
      <c r="N308" s="46">
        <v>1</v>
      </c>
      <c r="O308" s="58">
        <v>1</v>
      </c>
      <c r="P308" s="33" t="s">
        <v>461</v>
      </c>
      <c r="Q308" s="30" t="s">
        <v>361</v>
      </c>
      <c r="R308" s="28">
        <v>50</v>
      </c>
      <c r="S308" s="28" t="s">
        <v>38</v>
      </c>
      <c r="U308" t="s">
        <v>538</v>
      </c>
    </row>
    <row r="309" spans="1:21" x14ac:dyDescent="0.2">
      <c r="A309" s="27" t="s">
        <v>662</v>
      </c>
      <c r="B309" s="28" t="s">
        <v>105</v>
      </c>
      <c r="C309" s="28" t="s">
        <v>250</v>
      </c>
      <c r="D309" s="44">
        <v>1</v>
      </c>
      <c r="E309" s="45">
        <v>4.3478260869565216E-2</v>
      </c>
      <c r="F309" s="46">
        <v>1</v>
      </c>
      <c r="G309" s="45">
        <v>4.3478260869565216E-2</v>
      </c>
      <c r="H309" s="56">
        <v>1</v>
      </c>
      <c r="I309" s="57">
        <v>3.8461538461538464E-2</v>
      </c>
      <c r="J309" s="58">
        <v>1</v>
      </c>
      <c r="K309" s="59">
        <v>3.8461538461538464E-2</v>
      </c>
      <c r="L309" s="29">
        <v>0</v>
      </c>
      <c r="M309" s="29">
        <v>0</v>
      </c>
      <c r="N309" s="46">
        <v>1</v>
      </c>
      <c r="O309" s="58">
        <v>1</v>
      </c>
      <c r="P309" s="33" t="s">
        <v>461</v>
      </c>
      <c r="Q309" s="30" t="s">
        <v>361</v>
      </c>
      <c r="R309" s="28">
        <v>50</v>
      </c>
      <c r="S309" s="28" t="s">
        <v>38</v>
      </c>
      <c r="U309" t="s">
        <v>538</v>
      </c>
    </row>
    <row r="310" spans="1:21" x14ac:dyDescent="0.2">
      <c r="A310" s="27" t="s">
        <v>662</v>
      </c>
      <c r="B310" s="28" t="s">
        <v>105</v>
      </c>
      <c r="C310" s="28" t="s">
        <v>198</v>
      </c>
      <c r="D310" s="44">
        <v>0</v>
      </c>
      <c r="E310" s="45">
        <v>0</v>
      </c>
      <c r="F310" s="46">
        <v>0</v>
      </c>
      <c r="G310" s="45">
        <v>0</v>
      </c>
      <c r="H310" s="56">
        <v>1</v>
      </c>
      <c r="I310" s="57">
        <v>3.8461538461538464E-2</v>
      </c>
      <c r="J310" s="58">
        <v>1</v>
      </c>
      <c r="K310" s="59">
        <v>3.8461538461538464E-2</v>
      </c>
      <c r="L310" s="29">
        <v>0</v>
      </c>
      <c r="M310" s="29">
        <v>0</v>
      </c>
      <c r="N310" s="46">
        <v>0</v>
      </c>
      <c r="O310" s="58">
        <v>1</v>
      </c>
      <c r="P310" s="33" t="s">
        <v>461</v>
      </c>
      <c r="Q310" s="30" t="s">
        <v>361</v>
      </c>
      <c r="R310" s="28">
        <v>50</v>
      </c>
      <c r="S310" s="28" t="s">
        <v>29</v>
      </c>
      <c r="U310" t="s">
        <v>538</v>
      </c>
    </row>
    <row r="311" spans="1:21" x14ac:dyDescent="0.2">
      <c r="A311" s="27" t="s">
        <v>662</v>
      </c>
      <c r="B311" s="28" t="s">
        <v>105</v>
      </c>
      <c r="C311" s="28" t="s">
        <v>451</v>
      </c>
      <c r="D311" s="44">
        <v>1</v>
      </c>
      <c r="E311" s="45">
        <v>4.3478260869565216E-2</v>
      </c>
      <c r="F311" s="46">
        <v>1</v>
      </c>
      <c r="G311" s="45">
        <v>4.3478260869565216E-2</v>
      </c>
      <c r="H311" s="56">
        <v>1</v>
      </c>
      <c r="I311" s="57">
        <v>3.8461538461538464E-2</v>
      </c>
      <c r="J311" s="58">
        <v>1</v>
      </c>
      <c r="K311" s="59">
        <v>3.8461538461538464E-2</v>
      </c>
      <c r="L311" s="29">
        <v>0</v>
      </c>
      <c r="M311" s="29">
        <v>0</v>
      </c>
      <c r="N311" s="46">
        <v>1</v>
      </c>
      <c r="O311" s="58">
        <v>1</v>
      </c>
      <c r="P311" s="33" t="s">
        <v>249</v>
      </c>
      <c r="Q311" s="30" t="s">
        <v>361</v>
      </c>
      <c r="R311" s="28">
        <v>50</v>
      </c>
      <c r="S311" s="28" t="s">
        <v>29</v>
      </c>
      <c r="U311" t="s">
        <v>538</v>
      </c>
    </row>
    <row r="312" spans="1:21" x14ac:dyDescent="0.2">
      <c r="A312" s="27" t="s">
        <v>662</v>
      </c>
      <c r="B312" s="28" t="s">
        <v>105</v>
      </c>
      <c r="C312" s="28" t="s">
        <v>492</v>
      </c>
      <c r="D312" s="44">
        <v>0</v>
      </c>
      <c r="E312" s="45">
        <v>0</v>
      </c>
      <c r="F312" s="46">
        <v>0</v>
      </c>
      <c r="G312" s="45">
        <v>0</v>
      </c>
      <c r="H312" s="56">
        <v>1</v>
      </c>
      <c r="I312" s="57">
        <v>3.8461538461538464E-2</v>
      </c>
      <c r="J312" s="58">
        <v>1</v>
      </c>
      <c r="K312" s="59">
        <v>3.8461538461538464E-2</v>
      </c>
      <c r="L312" s="29">
        <v>0</v>
      </c>
      <c r="M312" s="29">
        <v>0</v>
      </c>
      <c r="N312" s="46">
        <v>0</v>
      </c>
      <c r="O312" s="58">
        <v>1</v>
      </c>
      <c r="P312" s="29" t="s">
        <v>493</v>
      </c>
      <c r="Q312" s="30" t="s">
        <v>361</v>
      </c>
      <c r="R312" s="28">
        <v>50</v>
      </c>
      <c r="S312" s="28" t="s">
        <v>38</v>
      </c>
      <c r="U312" t="s">
        <v>538</v>
      </c>
    </row>
    <row r="313" spans="1:21" x14ac:dyDescent="0.2">
      <c r="A313" s="27" t="s">
        <v>662</v>
      </c>
      <c r="B313" s="28" t="s">
        <v>605</v>
      </c>
      <c r="C313" s="28" t="s">
        <v>417</v>
      </c>
      <c r="D313" s="44">
        <v>1</v>
      </c>
      <c r="E313" s="45">
        <v>4.3478260869565216E-2</v>
      </c>
      <c r="F313" s="46">
        <v>1</v>
      </c>
      <c r="G313" s="45">
        <v>4.3478260869565216E-2</v>
      </c>
      <c r="H313" s="56">
        <v>1</v>
      </c>
      <c r="I313" s="57">
        <v>3.8461538461538464E-2</v>
      </c>
      <c r="J313" s="58">
        <v>1</v>
      </c>
      <c r="K313" s="59">
        <v>3.8461538461538464E-2</v>
      </c>
      <c r="L313" s="29">
        <v>0</v>
      </c>
      <c r="M313" s="29">
        <v>0</v>
      </c>
      <c r="N313" s="46">
        <v>1</v>
      </c>
      <c r="O313" s="58">
        <v>1</v>
      </c>
      <c r="P313" s="29" t="s">
        <v>288</v>
      </c>
      <c r="Q313" s="30" t="s">
        <v>361</v>
      </c>
      <c r="R313" s="28">
        <v>50</v>
      </c>
      <c r="S313" s="28" t="s">
        <v>29</v>
      </c>
      <c r="U313" t="s">
        <v>538</v>
      </c>
    </row>
    <row r="314" spans="1:21" x14ac:dyDescent="0.2">
      <c r="A314" s="27" t="s">
        <v>662</v>
      </c>
      <c r="B314" s="28" t="s">
        <v>605</v>
      </c>
      <c r="C314" s="28" t="s">
        <v>381</v>
      </c>
      <c r="D314" s="44">
        <v>1</v>
      </c>
      <c r="E314" s="45">
        <v>4.3478260869565216E-2</v>
      </c>
      <c r="F314" s="46">
        <v>1</v>
      </c>
      <c r="G314" s="45">
        <v>4.3478260869565216E-2</v>
      </c>
      <c r="H314" s="56">
        <v>1</v>
      </c>
      <c r="I314" s="57">
        <v>3.8461538461538464E-2</v>
      </c>
      <c r="J314" s="58">
        <v>1</v>
      </c>
      <c r="K314" s="59">
        <v>3.8461538461538464E-2</v>
      </c>
      <c r="L314" s="29">
        <v>0</v>
      </c>
      <c r="M314" s="29">
        <v>0</v>
      </c>
      <c r="N314" s="46">
        <v>1</v>
      </c>
      <c r="O314" s="58">
        <v>1</v>
      </c>
      <c r="P314" s="29" t="s">
        <v>382</v>
      </c>
      <c r="Q314" s="28" t="s">
        <v>384</v>
      </c>
      <c r="R314" s="28">
        <v>50</v>
      </c>
      <c r="S314" s="28" t="s">
        <v>29</v>
      </c>
      <c r="U314" t="s">
        <v>538</v>
      </c>
    </row>
    <row r="315" spans="1:21" x14ac:dyDescent="0.2">
      <c r="A315" s="27" t="s">
        <v>662</v>
      </c>
      <c r="B315" s="28" t="s">
        <v>617</v>
      </c>
      <c r="C315" s="28" t="s">
        <v>418</v>
      </c>
      <c r="D315" s="44">
        <v>1</v>
      </c>
      <c r="E315" s="45">
        <v>4.3478260869565216E-2</v>
      </c>
      <c r="F315" s="46">
        <v>1</v>
      </c>
      <c r="G315" s="45">
        <v>4.3478260869565216E-2</v>
      </c>
      <c r="H315" s="56">
        <v>1</v>
      </c>
      <c r="I315" s="57">
        <v>3.8461538461538464E-2</v>
      </c>
      <c r="J315" s="58">
        <v>1</v>
      </c>
      <c r="K315" s="59">
        <v>3.8461538461538464E-2</v>
      </c>
      <c r="L315" s="29">
        <v>0</v>
      </c>
      <c r="M315" s="29">
        <v>0</v>
      </c>
      <c r="N315" s="46">
        <v>1</v>
      </c>
      <c r="O315" s="58">
        <v>1</v>
      </c>
      <c r="P315" s="29" t="s">
        <v>419</v>
      </c>
      <c r="Q315" s="30" t="s">
        <v>384</v>
      </c>
      <c r="R315" s="28">
        <v>50</v>
      </c>
      <c r="S315" s="28" t="s">
        <v>29</v>
      </c>
      <c r="U315" t="s">
        <v>538</v>
      </c>
    </row>
    <row r="316" spans="1:21" x14ac:dyDescent="0.2">
      <c r="A316" s="27" t="s">
        <v>662</v>
      </c>
      <c r="B316" s="28" t="s">
        <v>621</v>
      </c>
      <c r="C316" s="28" t="s">
        <v>341</v>
      </c>
      <c r="D316" s="44">
        <v>0</v>
      </c>
      <c r="E316" s="45">
        <v>0</v>
      </c>
      <c r="F316" s="46">
        <v>0</v>
      </c>
      <c r="G316" s="45">
        <v>0</v>
      </c>
      <c r="H316" s="56">
        <v>1</v>
      </c>
      <c r="I316" s="57">
        <v>3.8461538461538464E-2</v>
      </c>
      <c r="J316" s="58">
        <v>1</v>
      </c>
      <c r="K316" s="59">
        <v>3.8461538461538464E-2</v>
      </c>
      <c r="L316" s="29">
        <v>0</v>
      </c>
      <c r="M316" s="29">
        <v>0</v>
      </c>
      <c r="N316" s="46">
        <v>0</v>
      </c>
      <c r="O316" s="58">
        <v>1</v>
      </c>
      <c r="P316" s="33" t="s">
        <v>419</v>
      </c>
      <c r="Q316" s="30" t="s">
        <v>384</v>
      </c>
      <c r="R316" s="28">
        <v>50</v>
      </c>
      <c r="S316" s="28" t="s">
        <v>29</v>
      </c>
      <c r="U316" t="s">
        <v>538</v>
      </c>
    </row>
    <row r="317" spans="1:21" x14ac:dyDescent="0.2">
      <c r="A317" s="27" t="s">
        <v>662</v>
      </c>
      <c r="B317" s="28" t="s">
        <v>629</v>
      </c>
      <c r="C317" s="28" t="s">
        <v>379</v>
      </c>
      <c r="D317" s="44">
        <v>0</v>
      </c>
      <c r="E317" s="45">
        <v>0</v>
      </c>
      <c r="F317" s="46">
        <v>0</v>
      </c>
      <c r="G317" s="45">
        <v>0</v>
      </c>
      <c r="H317" s="56">
        <v>1</v>
      </c>
      <c r="I317" s="57">
        <v>3.8461538461538464E-2</v>
      </c>
      <c r="J317" s="58">
        <v>1</v>
      </c>
      <c r="K317" s="59">
        <v>3.8461538461538464E-2</v>
      </c>
      <c r="L317" s="29">
        <v>0</v>
      </c>
      <c r="M317" s="29">
        <v>0</v>
      </c>
      <c r="N317" s="46">
        <v>0</v>
      </c>
      <c r="O317" s="58">
        <v>1</v>
      </c>
      <c r="P317" s="29" t="s">
        <v>349</v>
      </c>
      <c r="Q317" s="28" t="s">
        <v>359</v>
      </c>
      <c r="R317" s="28">
        <v>40</v>
      </c>
      <c r="S317" s="28" t="s">
        <v>274</v>
      </c>
      <c r="U317" t="s">
        <v>538</v>
      </c>
    </row>
    <row r="318" spans="1:21" x14ac:dyDescent="0.2">
      <c r="A318" s="27" t="s">
        <v>662</v>
      </c>
      <c r="B318" s="28" t="s">
        <v>561</v>
      </c>
      <c r="C318" s="28" t="s">
        <v>333</v>
      </c>
      <c r="D318" s="44">
        <v>1</v>
      </c>
      <c r="E318" s="45">
        <v>4.3478260869565216E-2</v>
      </c>
      <c r="F318" s="46">
        <v>1</v>
      </c>
      <c r="G318" s="45">
        <v>4.3478260869565216E-2</v>
      </c>
      <c r="H318" s="56">
        <v>0</v>
      </c>
      <c r="I318" s="57">
        <v>0</v>
      </c>
      <c r="J318" s="58">
        <v>0</v>
      </c>
      <c r="K318" s="59">
        <v>0</v>
      </c>
      <c r="L318" s="29">
        <v>0</v>
      </c>
      <c r="M318" s="29">
        <v>0</v>
      </c>
      <c r="N318" s="46">
        <v>1</v>
      </c>
      <c r="O318" s="58">
        <v>0</v>
      </c>
      <c r="P318" s="33" t="s">
        <v>19</v>
      </c>
      <c r="Q318" s="30" t="s">
        <v>21</v>
      </c>
      <c r="R318" s="28" t="s">
        <v>14</v>
      </c>
      <c r="S318" s="28" t="s">
        <v>29</v>
      </c>
      <c r="U318" t="s">
        <v>538</v>
      </c>
    </row>
    <row r="319" spans="1:21" x14ac:dyDescent="0.2">
      <c r="A319" s="27" t="s">
        <v>662</v>
      </c>
      <c r="B319" s="28" t="s">
        <v>576</v>
      </c>
      <c r="C319" s="28" t="s">
        <v>424</v>
      </c>
      <c r="D319" s="44">
        <v>1</v>
      </c>
      <c r="E319" s="45">
        <v>4.3478260869565216E-2</v>
      </c>
      <c r="F319" s="46">
        <v>1</v>
      </c>
      <c r="G319" s="45">
        <v>4.3478260869565216E-2</v>
      </c>
      <c r="H319" s="56">
        <v>0</v>
      </c>
      <c r="I319" s="57">
        <v>0</v>
      </c>
      <c r="J319" s="58">
        <v>0</v>
      </c>
      <c r="K319" s="59">
        <v>0</v>
      </c>
      <c r="L319" s="29">
        <v>0</v>
      </c>
      <c r="M319" s="29">
        <v>0</v>
      </c>
      <c r="N319" s="46">
        <v>1</v>
      </c>
      <c r="O319" s="58">
        <v>0</v>
      </c>
      <c r="P319" s="29" t="s">
        <v>425</v>
      </c>
      <c r="Q319" s="30" t="s">
        <v>359</v>
      </c>
      <c r="R319" s="28">
        <v>2</v>
      </c>
      <c r="S319" s="28" t="s">
        <v>29</v>
      </c>
      <c r="U319" t="s">
        <v>538</v>
      </c>
    </row>
    <row r="320" spans="1:21" x14ac:dyDescent="0.2">
      <c r="A320" s="27" t="s">
        <v>662</v>
      </c>
      <c r="B320" s="28" t="s">
        <v>576</v>
      </c>
      <c r="C320" s="28" t="s">
        <v>293</v>
      </c>
      <c r="D320" s="44">
        <v>1</v>
      </c>
      <c r="E320" s="45">
        <v>4.3478260869565216E-2</v>
      </c>
      <c r="F320" s="46">
        <v>1</v>
      </c>
      <c r="G320" s="45">
        <v>4.3478260869565216E-2</v>
      </c>
      <c r="H320" s="56">
        <v>0</v>
      </c>
      <c r="I320" s="57">
        <v>0</v>
      </c>
      <c r="J320" s="58">
        <v>0</v>
      </c>
      <c r="K320" s="59">
        <v>0</v>
      </c>
      <c r="L320" s="29">
        <v>0</v>
      </c>
      <c r="M320" s="29">
        <v>0</v>
      </c>
      <c r="N320" s="46">
        <v>1</v>
      </c>
      <c r="O320" s="58">
        <v>0</v>
      </c>
      <c r="P320" s="29" t="s">
        <v>294</v>
      </c>
      <c r="Q320" s="30" t="s">
        <v>359</v>
      </c>
      <c r="R320" s="28">
        <v>2</v>
      </c>
      <c r="S320" s="28" t="s">
        <v>38</v>
      </c>
      <c r="U320" t="s">
        <v>538</v>
      </c>
    </row>
    <row r="321" spans="1:21" x14ac:dyDescent="0.2">
      <c r="A321" s="27" t="s">
        <v>662</v>
      </c>
      <c r="B321" s="28" t="s">
        <v>594</v>
      </c>
      <c r="C321" s="28" t="s">
        <v>462</v>
      </c>
      <c r="D321" s="44">
        <v>1</v>
      </c>
      <c r="E321" s="45">
        <v>4.3478260869565216E-2</v>
      </c>
      <c r="F321" s="46">
        <v>1</v>
      </c>
      <c r="G321" s="45">
        <v>4.3478260869565216E-2</v>
      </c>
      <c r="H321" s="56">
        <v>0</v>
      </c>
      <c r="I321" s="57">
        <v>0</v>
      </c>
      <c r="J321" s="58">
        <v>0</v>
      </c>
      <c r="K321" s="59">
        <v>0</v>
      </c>
      <c r="L321" s="29">
        <v>0</v>
      </c>
      <c r="M321" s="29">
        <v>0</v>
      </c>
      <c r="N321" s="46">
        <v>1</v>
      </c>
      <c r="O321" s="58">
        <v>0</v>
      </c>
      <c r="P321" s="29" t="s">
        <v>463</v>
      </c>
      <c r="Q321" s="30" t="s">
        <v>361</v>
      </c>
      <c r="R321" s="28">
        <v>50</v>
      </c>
      <c r="S321" s="28" t="s">
        <v>29</v>
      </c>
      <c r="U321" t="s">
        <v>538</v>
      </c>
    </row>
    <row r="322" spans="1:21" x14ac:dyDescent="0.2">
      <c r="A322" s="27" t="s">
        <v>662</v>
      </c>
      <c r="B322" s="28" t="s">
        <v>596</v>
      </c>
      <c r="C322" s="28" t="s">
        <v>356</v>
      </c>
      <c r="D322" s="44">
        <v>1</v>
      </c>
      <c r="E322" s="45">
        <v>4.3478260869565216E-2</v>
      </c>
      <c r="F322" s="46">
        <v>1</v>
      </c>
      <c r="G322" s="45">
        <v>4.3478260869565216E-2</v>
      </c>
      <c r="H322" s="56">
        <v>0</v>
      </c>
      <c r="I322" s="57">
        <v>0</v>
      </c>
      <c r="J322" s="58">
        <v>0</v>
      </c>
      <c r="K322" s="59">
        <v>0</v>
      </c>
      <c r="L322" s="29">
        <v>0</v>
      </c>
      <c r="M322" s="29">
        <v>0</v>
      </c>
      <c r="N322" s="46">
        <v>1</v>
      </c>
      <c r="O322" s="58">
        <v>0</v>
      </c>
      <c r="P322" s="33" t="s">
        <v>463</v>
      </c>
      <c r="Q322" s="30" t="s">
        <v>361</v>
      </c>
      <c r="R322" s="28">
        <v>50</v>
      </c>
      <c r="S322" s="28" t="s">
        <v>274</v>
      </c>
      <c r="U322" t="s">
        <v>538</v>
      </c>
    </row>
    <row r="323" spans="1:21" x14ac:dyDescent="0.2">
      <c r="A323" s="27" t="s">
        <v>662</v>
      </c>
      <c r="B323" s="28" t="s">
        <v>105</v>
      </c>
      <c r="C323" s="28" t="s">
        <v>338</v>
      </c>
      <c r="D323" s="44">
        <v>1</v>
      </c>
      <c r="E323" s="45">
        <v>4.3478260869565216E-2</v>
      </c>
      <c r="F323" s="46">
        <v>1</v>
      </c>
      <c r="G323" s="45">
        <v>4.3478260869565216E-2</v>
      </c>
      <c r="H323" s="56">
        <v>0</v>
      </c>
      <c r="I323" s="57">
        <v>0</v>
      </c>
      <c r="J323" s="58">
        <v>0</v>
      </c>
      <c r="K323" s="59">
        <v>0</v>
      </c>
      <c r="L323" s="29">
        <v>0</v>
      </c>
      <c r="M323" s="29">
        <v>0</v>
      </c>
      <c r="N323" s="46">
        <v>1</v>
      </c>
      <c r="O323" s="58">
        <v>0</v>
      </c>
      <c r="P323" s="33" t="s">
        <v>461</v>
      </c>
      <c r="Q323" s="30" t="s">
        <v>361</v>
      </c>
      <c r="R323" s="28">
        <v>50</v>
      </c>
      <c r="S323" s="28" t="s">
        <v>29</v>
      </c>
      <c r="U323" t="s">
        <v>538</v>
      </c>
    </row>
    <row r="324" spans="1:21" x14ac:dyDescent="0.2">
      <c r="A324" s="27" t="s">
        <v>662</v>
      </c>
      <c r="B324" s="28" t="s">
        <v>105</v>
      </c>
      <c r="C324" s="28" t="s">
        <v>248</v>
      </c>
      <c r="D324" s="44">
        <v>1</v>
      </c>
      <c r="E324" s="45">
        <v>4.3478260869565216E-2</v>
      </c>
      <c r="F324" s="46">
        <v>1</v>
      </c>
      <c r="G324" s="45">
        <v>4.3478260869565216E-2</v>
      </c>
      <c r="H324" s="56">
        <v>0</v>
      </c>
      <c r="I324" s="57">
        <v>0</v>
      </c>
      <c r="J324" s="58">
        <v>0</v>
      </c>
      <c r="K324" s="59">
        <v>0</v>
      </c>
      <c r="L324" s="29">
        <v>0</v>
      </c>
      <c r="M324" s="29">
        <v>0</v>
      </c>
      <c r="N324" s="46">
        <v>1</v>
      </c>
      <c r="O324" s="58">
        <v>0</v>
      </c>
      <c r="P324" s="29" t="s">
        <v>249</v>
      </c>
      <c r="Q324" s="30" t="s">
        <v>361</v>
      </c>
      <c r="R324" s="28">
        <v>50</v>
      </c>
      <c r="S324" s="28" t="s">
        <v>29</v>
      </c>
      <c r="U324" t="s">
        <v>538</v>
      </c>
    </row>
    <row r="325" spans="1:21" x14ac:dyDescent="0.2">
      <c r="A325" s="27" t="s">
        <v>662</v>
      </c>
      <c r="B325" s="28" t="s">
        <v>105</v>
      </c>
      <c r="C325" s="28" t="s">
        <v>332</v>
      </c>
      <c r="D325" s="44">
        <v>1</v>
      </c>
      <c r="E325" s="45">
        <v>4.3478260869565216E-2</v>
      </c>
      <c r="F325" s="46">
        <v>1</v>
      </c>
      <c r="G325" s="45">
        <v>4.3478260869565216E-2</v>
      </c>
      <c r="H325" s="56">
        <v>0</v>
      </c>
      <c r="I325" s="57">
        <v>0</v>
      </c>
      <c r="J325" s="58">
        <v>0</v>
      </c>
      <c r="K325" s="59">
        <v>0</v>
      </c>
      <c r="L325" s="29">
        <v>0</v>
      </c>
      <c r="M325" s="29">
        <v>0</v>
      </c>
      <c r="N325" s="46">
        <v>1</v>
      </c>
      <c r="O325" s="58">
        <v>0</v>
      </c>
      <c r="P325" s="33" t="s">
        <v>493</v>
      </c>
      <c r="Q325" s="30" t="s">
        <v>361</v>
      </c>
      <c r="R325" s="28">
        <v>50</v>
      </c>
      <c r="S325" s="28" t="s">
        <v>29</v>
      </c>
      <c r="U325" t="s">
        <v>538</v>
      </c>
    </row>
    <row r="326" spans="1:21" x14ac:dyDescent="0.2">
      <c r="A326" s="34" t="s">
        <v>662</v>
      </c>
      <c r="B326" s="35" t="s">
        <v>251</v>
      </c>
      <c r="C326" s="28" t="s">
        <v>252</v>
      </c>
      <c r="D326" s="44">
        <v>1</v>
      </c>
      <c r="E326" s="45">
        <v>4.3478260869565216E-2</v>
      </c>
      <c r="F326" s="46">
        <v>1</v>
      </c>
      <c r="G326" s="45">
        <v>4.3478260869565216E-2</v>
      </c>
      <c r="H326" s="56">
        <v>0</v>
      </c>
      <c r="I326" s="57">
        <v>0</v>
      </c>
      <c r="J326" s="58">
        <v>0</v>
      </c>
      <c r="K326" s="59">
        <v>0</v>
      </c>
      <c r="L326" s="29">
        <v>0</v>
      </c>
      <c r="M326" s="29">
        <v>0</v>
      </c>
      <c r="N326" s="46">
        <v>1</v>
      </c>
      <c r="O326" s="58">
        <v>0</v>
      </c>
      <c r="P326" s="36" t="s">
        <v>253</v>
      </c>
      <c r="Q326" s="37" t="s">
        <v>384</v>
      </c>
      <c r="R326" s="35">
        <v>50</v>
      </c>
      <c r="S326" s="35" t="s">
        <v>29</v>
      </c>
      <c r="U326" t="s">
        <v>538</v>
      </c>
    </row>
    <row r="327" spans="1:21" x14ac:dyDescent="0.2">
      <c r="B327" s="1"/>
      <c r="C327" s="39" t="s">
        <v>648</v>
      </c>
      <c r="D327" s="47">
        <v>23</v>
      </c>
      <c r="E327" s="48">
        <v>0.99999999999999956</v>
      </c>
      <c r="F327" s="49">
        <v>23</v>
      </c>
      <c r="G327" s="48">
        <v>0.99999999999999956</v>
      </c>
      <c r="H327" s="60">
        <v>26</v>
      </c>
      <c r="I327" s="61">
        <v>0.99999999999999956</v>
      </c>
      <c r="J327" s="62">
        <v>26</v>
      </c>
      <c r="K327" s="63">
        <v>0.99999999999999956</v>
      </c>
      <c r="L327" s="40">
        <v>13.043478260869565</v>
      </c>
      <c r="M327" s="40">
        <v>13.043478260869565</v>
      </c>
      <c r="N327" s="49">
        <v>0.67647058823529416</v>
      </c>
      <c r="O327" s="62">
        <v>0.73529411764705888</v>
      </c>
      <c r="P327" s="13"/>
      <c r="Q327" s="1"/>
      <c r="R327" s="1"/>
      <c r="S327" s="1"/>
    </row>
    <row r="328" spans="1:21" x14ac:dyDescent="0.2">
      <c r="B328" s="1"/>
      <c r="C328" s="8"/>
      <c r="D328" s="4"/>
      <c r="E328" s="11"/>
      <c r="F328" s="16"/>
      <c r="G328" s="11"/>
      <c r="H328" s="4"/>
      <c r="I328" s="11"/>
      <c r="J328" s="16"/>
      <c r="L328" s="13"/>
      <c r="M328" s="13"/>
      <c r="N328" s="16"/>
      <c r="O328" s="16"/>
      <c r="P328" s="13"/>
      <c r="Q328" s="1"/>
      <c r="R328" s="1"/>
      <c r="S328" s="1"/>
    </row>
    <row r="329" spans="1:21" x14ac:dyDescent="0.2">
      <c r="B329" s="1"/>
      <c r="C329" s="8"/>
      <c r="D329" s="4"/>
      <c r="E329" s="11"/>
      <c r="F329" s="16"/>
      <c r="G329" s="11"/>
      <c r="H329" s="4"/>
      <c r="I329" s="11"/>
      <c r="J329" s="16"/>
      <c r="L329" s="13"/>
      <c r="M329" s="13"/>
      <c r="N329" s="16"/>
      <c r="O329" s="16"/>
      <c r="P329" s="13"/>
      <c r="Q329" s="1"/>
      <c r="R329" s="1"/>
      <c r="S329" s="1"/>
    </row>
    <row r="330" spans="1:21" x14ac:dyDescent="0.2">
      <c r="A330" s="9" t="s">
        <v>664</v>
      </c>
      <c r="B330" s="1"/>
      <c r="C330" s="8"/>
      <c r="D330" s="4"/>
      <c r="E330" s="11"/>
      <c r="F330" s="16"/>
      <c r="G330" s="11"/>
      <c r="H330" s="4"/>
      <c r="I330" s="11"/>
      <c r="J330" s="16"/>
      <c r="L330" s="13"/>
      <c r="M330" s="13"/>
      <c r="N330" s="16"/>
      <c r="O330" s="16"/>
      <c r="P330" s="13"/>
      <c r="Q330" s="1"/>
      <c r="R330" s="1"/>
      <c r="S330" s="1"/>
    </row>
    <row r="331" spans="1:21" ht="12.75" customHeight="1" x14ac:dyDescent="0.2">
      <c r="A331" s="99" t="s">
        <v>2</v>
      </c>
      <c r="B331" s="99" t="s">
        <v>3</v>
      </c>
      <c r="C331" s="99" t="s">
        <v>4</v>
      </c>
      <c r="D331" s="117" t="s">
        <v>7</v>
      </c>
      <c r="E331" s="115" t="s">
        <v>630</v>
      </c>
      <c r="F331" s="101" t="s">
        <v>631</v>
      </c>
      <c r="G331" s="115" t="s">
        <v>632</v>
      </c>
      <c r="H331" s="111" t="s">
        <v>8</v>
      </c>
      <c r="I331" s="113" t="s">
        <v>635</v>
      </c>
      <c r="J331" s="103" t="s">
        <v>636</v>
      </c>
      <c r="K331" s="109" t="s">
        <v>637</v>
      </c>
      <c r="L331" s="105" t="s">
        <v>640</v>
      </c>
      <c r="M331" s="107" t="s">
        <v>641</v>
      </c>
      <c r="N331" s="101" t="s">
        <v>645</v>
      </c>
      <c r="O331" s="103" t="s">
        <v>646</v>
      </c>
      <c r="P331" s="119"/>
      <c r="Q331" s="120"/>
      <c r="R331" s="120"/>
      <c r="S331" s="120"/>
    </row>
    <row r="332" spans="1:21" x14ac:dyDescent="0.2">
      <c r="A332" s="100"/>
      <c r="B332" s="100"/>
      <c r="C332" s="100"/>
      <c r="D332" s="118"/>
      <c r="E332" s="116"/>
      <c r="F332" s="102"/>
      <c r="G332" s="116"/>
      <c r="H332" s="112"/>
      <c r="I332" s="114"/>
      <c r="J332" s="104"/>
      <c r="K332" s="110"/>
      <c r="L332" s="106"/>
      <c r="M332" s="108"/>
      <c r="N332" s="102"/>
      <c r="O332" s="104"/>
      <c r="P332" s="119"/>
      <c r="Q332" s="120"/>
      <c r="R332" s="120"/>
      <c r="S332" s="120"/>
    </row>
    <row r="333" spans="1:21" x14ac:dyDescent="0.2">
      <c r="A333" s="22" t="s">
        <v>655</v>
      </c>
      <c r="B333" s="23"/>
      <c r="C333" s="94"/>
      <c r="D333" s="41">
        <v>39</v>
      </c>
      <c r="E333" s="42">
        <v>0.20634920634920634</v>
      </c>
      <c r="F333" s="43">
        <v>39</v>
      </c>
      <c r="G333" s="42">
        <v>-0.3577981651376147</v>
      </c>
      <c r="H333" s="50">
        <v>34</v>
      </c>
      <c r="I333" s="51">
        <v>0.26356589147286824</v>
      </c>
      <c r="J333" s="52">
        <v>34</v>
      </c>
      <c r="K333" s="53">
        <v>0.26356589147286824</v>
      </c>
      <c r="L333" s="24">
        <v>-12.820512820512819</v>
      </c>
      <c r="M333" s="24">
        <v>-12.820512820512819</v>
      </c>
      <c r="N333" s="43">
        <v>0.6964285714285714</v>
      </c>
      <c r="O333" s="52">
        <v>0.6071428571428571</v>
      </c>
      <c r="P333" s="21"/>
      <c r="Q333" s="20"/>
      <c r="R333" s="19"/>
      <c r="S333" s="19"/>
    </row>
    <row r="334" spans="1:21" x14ac:dyDescent="0.2">
      <c r="A334" s="27" t="s">
        <v>653</v>
      </c>
      <c r="B334" s="28"/>
      <c r="C334" s="95"/>
      <c r="D334" s="44">
        <v>14</v>
      </c>
      <c r="E334" s="45">
        <v>7.407407407407407E-2</v>
      </c>
      <c r="F334" s="46">
        <v>14</v>
      </c>
      <c r="G334" s="45">
        <v>-0.12844036697247707</v>
      </c>
      <c r="H334" s="56">
        <v>27</v>
      </c>
      <c r="I334" s="57">
        <v>0.20930232558139536</v>
      </c>
      <c r="J334" s="58">
        <v>27</v>
      </c>
      <c r="K334" s="59">
        <v>0.20930232558139536</v>
      </c>
      <c r="L334" s="29">
        <v>92.857142857142861</v>
      </c>
      <c r="M334" s="29">
        <v>92.857142857142861</v>
      </c>
      <c r="N334" s="46">
        <v>0.4375</v>
      </c>
      <c r="O334" s="58">
        <v>0.8125</v>
      </c>
      <c r="P334" s="21"/>
      <c r="Q334" s="20"/>
      <c r="R334" s="19"/>
      <c r="S334" s="19"/>
    </row>
    <row r="335" spans="1:21" x14ac:dyDescent="0.2">
      <c r="A335" s="27" t="s">
        <v>662</v>
      </c>
      <c r="B335" s="28"/>
      <c r="C335" s="95"/>
      <c r="D335" s="44">
        <v>23</v>
      </c>
      <c r="E335" s="45">
        <v>0.12169312169312169</v>
      </c>
      <c r="F335" s="46">
        <v>23</v>
      </c>
      <c r="G335" s="45">
        <v>-0.21100917431192662</v>
      </c>
      <c r="H335" s="56">
        <v>26</v>
      </c>
      <c r="I335" s="57">
        <v>0.20155038759689922</v>
      </c>
      <c r="J335" s="58">
        <v>26</v>
      </c>
      <c r="K335" s="59">
        <v>0.20155038759689922</v>
      </c>
      <c r="L335" s="29">
        <v>13.043478260869565</v>
      </c>
      <c r="M335" s="29">
        <v>13.043478260869565</v>
      </c>
      <c r="N335" s="46">
        <v>0.67647058823529416</v>
      </c>
      <c r="O335" s="58">
        <v>0.73529411764705888</v>
      </c>
      <c r="P335" s="21"/>
      <c r="Q335" s="20"/>
      <c r="R335" s="19"/>
      <c r="S335" s="19"/>
    </row>
    <row r="336" spans="1:21" x14ac:dyDescent="0.2">
      <c r="A336" s="27" t="s">
        <v>657</v>
      </c>
      <c r="B336" s="28"/>
      <c r="C336" s="95"/>
      <c r="D336" s="44">
        <v>13</v>
      </c>
      <c r="E336" s="45">
        <v>6.8783068783068779E-2</v>
      </c>
      <c r="F336" s="46">
        <v>13</v>
      </c>
      <c r="G336" s="45">
        <v>-0.11926605504587157</v>
      </c>
      <c r="H336" s="56">
        <v>15</v>
      </c>
      <c r="I336" s="57">
        <v>0.11627906976744186</v>
      </c>
      <c r="J336" s="58">
        <v>15</v>
      </c>
      <c r="K336" s="59">
        <v>0.11627906976744186</v>
      </c>
      <c r="L336" s="29">
        <v>15.384615384615385</v>
      </c>
      <c r="M336" s="29">
        <v>15.384615384615385</v>
      </c>
      <c r="N336" s="46">
        <v>0.72222222222222221</v>
      </c>
      <c r="O336" s="58">
        <v>0.83333333333333337</v>
      </c>
      <c r="P336" s="21"/>
      <c r="Q336" s="20"/>
      <c r="R336" s="19"/>
      <c r="S336" s="19"/>
    </row>
    <row r="337" spans="1:19" x14ac:dyDescent="0.2">
      <c r="A337" s="27" t="s">
        <v>663</v>
      </c>
      <c r="B337" s="28"/>
      <c r="C337" s="95"/>
      <c r="D337" s="44">
        <v>11</v>
      </c>
      <c r="E337" s="45">
        <v>5.8201058201058198E-2</v>
      </c>
      <c r="F337" s="46">
        <v>-287</v>
      </c>
      <c r="G337" s="45">
        <v>2.6330275229357798</v>
      </c>
      <c r="H337" s="56">
        <v>14</v>
      </c>
      <c r="I337" s="57">
        <v>0.10852713178294573</v>
      </c>
      <c r="J337" s="58">
        <v>14</v>
      </c>
      <c r="K337" s="59">
        <v>0.10852713178294573</v>
      </c>
      <c r="L337" s="29">
        <v>27.27272727272727</v>
      </c>
      <c r="M337" s="29">
        <v>-104.8780487804878</v>
      </c>
      <c r="N337" s="46">
        <v>7.4090909090909092</v>
      </c>
      <c r="O337" s="58">
        <v>0.63636363636363635</v>
      </c>
      <c r="P337" s="21"/>
      <c r="Q337" s="20"/>
      <c r="R337" s="19"/>
      <c r="S337" s="19"/>
    </row>
    <row r="338" spans="1:19" x14ac:dyDescent="0.2">
      <c r="A338" s="27" t="s">
        <v>659</v>
      </c>
      <c r="B338" s="28"/>
      <c r="C338" s="95"/>
      <c r="D338" s="44">
        <v>0</v>
      </c>
      <c r="E338" s="45">
        <v>0</v>
      </c>
      <c r="F338" s="46">
        <v>0</v>
      </c>
      <c r="G338" s="45">
        <v>0</v>
      </c>
      <c r="H338" s="56">
        <v>8</v>
      </c>
      <c r="I338" s="57">
        <v>6.2015503875968991E-2</v>
      </c>
      <c r="J338" s="58">
        <v>8</v>
      </c>
      <c r="K338" s="59">
        <v>6.2015503875968991E-2</v>
      </c>
      <c r="L338" s="29">
        <v>0</v>
      </c>
      <c r="M338" s="29">
        <v>0</v>
      </c>
      <c r="N338" s="46">
        <v>0</v>
      </c>
      <c r="O338" s="58">
        <v>1</v>
      </c>
      <c r="P338" s="21"/>
      <c r="Q338" s="20"/>
      <c r="R338" s="19"/>
      <c r="S338" s="19"/>
    </row>
    <row r="339" spans="1:19" x14ac:dyDescent="0.2">
      <c r="A339" s="27" t="s">
        <v>661</v>
      </c>
      <c r="B339" s="28"/>
      <c r="C339" s="95"/>
      <c r="D339" s="44">
        <v>2</v>
      </c>
      <c r="E339" s="45">
        <v>1.0582010582010581E-2</v>
      </c>
      <c r="F339" s="46">
        <v>2</v>
      </c>
      <c r="G339" s="45">
        <v>-1.834862385321101E-2</v>
      </c>
      <c r="H339" s="56">
        <v>3</v>
      </c>
      <c r="I339" s="57">
        <v>2.3255813953488372E-2</v>
      </c>
      <c r="J339" s="58">
        <v>3</v>
      </c>
      <c r="K339" s="59">
        <v>2.3255813953488372E-2</v>
      </c>
      <c r="L339" s="29">
        <v>50</v>
      </c>
      <c r="M339" s="29">
        <v>50</v>
      </c>
      <c r="N339" s="46">
        <v>0.5</v>
      </c>
      <c r="O339" s="58">
        <v>0.75</v>
      </c>
      <c r="P339" s="21"/>
      <c r="Q339" s="20"/>
      <c r="R339" s="19"/>
      <c r="S339" s="19"/>
    </row>
    <row r="340" spans="1:19" x14ac:dyDescent="0.2">
      <c r="A340" s="27" t="s">
        <v>656</v>
      </c>
      <c r="B340" s="28"/>
      <c r="C340" s="95"/>
      <c r="D340" s="44">
        <v>3</v>
      </c>
      <c r="E340" s="45">
        <v>1.5873015873015872E-2</v>
      </c>
      <c r="F340" s="46">
        <v>3</v>
      </c>
      <c r="G340" s="45">
        <v>-2.7522935779816515E-2</v>
      </c>
      <c r="H340" s="56">
        <v>2</v>
      </c>
      <c r="I340" s="57">
        <v>1.5503875968992248E-2</v>
      </c>
      <c r="J340" s="58">
        <v>2</v>
      </c>
      <c r="K340" s="59">
        <v>1.5503875968992248E-2</v>
      </c>
      <c r="L340" s="29">
        <v>-33.333333333333329</v>
      </c>
      <c r="M340" s="29">
        <v>-33.333333333333329</v>
      </c>
      <c r="N340" s="46">
        <v>1</v>
      </c>
      <c r="O340" s="58">
        <v>0.33333333333333331</v>
      </c>
      <c r="P340" s="21"/>
      <c r="Q340" s="20"/>
      <c r="R340" s="19"/>
      <c r="S340" s="19"/>
    </row>
    <row r="341" spans="1:19" x14ac:dyDescent="0.2">
      <c r="A341" s="27" t="s">
        <v>660</v>
      </c>
      <c r="B341" s="28"/>
      <c r="C341" s="95"/>
      <c r="D341" s="44">
        <v>15</v>
      </c>
      <c r="E341" s="45">
        <v>7.9365079365079361E-2</v>
      </c>
      <c r="F341" s="46">
        <v>15</v>
      </c>
      <c r="G341" s="45">
        <v>-0.13761467889908258</v>
      </c>
      <c r="H341" s="56">
        <v>0</v>
      </c>
      <c r="I341" s="57">
        <v>0</v>
      </c>
      <c r="J341" s="58">
        <v>0</v>
      </c>
      <c r="K341" s="59">
        <v>0</v>
      </c>
      <c r="L341" s="29">
        <v>0</v>
      </c>
      <c r="M341" s="29">
        <v>0</v>
      </c>
      <c r="N341" s="46">
        <v>1</v>
      </c>
      <c r="O341" s="58">
        <v>0</v>
      </c>
      <c r="P341" s="21"/>
      <c r="Q341" s="20"/>
      <c r="R341" s="19"/>
      <c r="S341" s="20"/>
    </row>
    <row r="342" spans="1:19" x14ac:dyDescent="0.2">
      <c r="A342" s="27" t="s">
        <v>658</v>
      </c>
      <c r="B342" s="28"/>
      <c r="C342" s="95"/>
      <c r="D342" s="44">
        <v>39</v>
      </c>
      <c r="E342" s="45">
        <v>0.20634920634920634</v>
      </c>
      <c r="F342" s="46">
        <v>39</v>
      </c>
      <c r="G342" s="45">
        <v>-0.3577981651376147</v>
      </c>
      <c r="H342" s="56">
        <v>0</v>
      </c>
      <c r="I342" s="57">
        <v>0</v>
      </c>
      <c r="J342" s="58">
        <v>0</v>
      </c>
      <c r="K342" s="59">
        <v>0</v>
      </c>
      <c r="L342" s="29">
        <v>0</v>
      </c>
      <c r="M342" s="29">
        <v>0</v>
      </c>
      <c r="N342" s="46">
        <v>1</v>
      </c>
      <c r="O342" s="58">
        <v>0</v>
      </c>
      <c r="P342" s="21"/>
      <c r="Q342" s="20"/>
      <c r="R342" s="19"/>
      <c r="S342" s="19"/>
    </row>
    <row r="343" spans="1:19" x14ac:dyDescent="0.2">
      <c r="A343" s="34" t="s">
        <v>654</v>
      </c>
      <c r="B343" s="35"/>
      <c r="C343" s="95"/>
      <c r="D343" s="44">
        <v>30</v>
      </c>
      <c r="E343" s="45">
        <v>0.15873015873015872</v>
      </c>
      <c r="F343" s="46">
        <v>30</v>
      </c>
      <c r="G343" s="45">
        <v>-0.27522935779816515</v>
      </c>
      <c r="H343" s="56">
        <v>0</v>
      </c>
      <c r="I343" s="57">
        <v>0</v>
      </c>
      <c r="J343" s="58">
        <v>0</v>
      </c>
      <c r="K343" s="59">
        <v>0</v>
      </c>
      <c r="L343" s="29">
        <v>0</v>
      </c>
      <c r="M343" s="29">
        <v>0</v>
      </c>
      <c r="N343" s="46">
        <v>1</v>
      </c>
      <c r="O343" s="58">
        <v>0</v>
      </c>
      <c r="P343" s="21"/>
      <c r="Q343" s="20"/>
      <c r="R343" s="19"/>
      <c r="S343" s="19"/>
    </row>
    <row r="344" spans="1:19" x14ac:dyDescent="0.2">
      <c r="B344" s="1"/>
      <c r="C344" s="39" t="s">
        <v>648</v>
      </c>
      <c r="D344" s="47">
        <v>189</v>
      </c>
      <c r="E344" s="48">
        <v>0.99999999999999989</v>
      </c>
      <c r="F344" s="49">
        <v>-109</v>
      </c>
      <c r="G344" s="48">
        <v>0.99999999999999967</v>
      </c>
      <c r="H344" s="60">
        <v>129</v>
      </c>
      <c r="I344" s="61">
        <v>1</v>
      </c>
      <c r="J344" s="62">
        <v>129</v>
      </c>
      <c r="K344" s="63">
        <v>1</v>
      </c>
      <c r="L344" s="40">
        <v>-31.746031746031743</v>
      </c>
      <c r="M344" s="40">
        <v>-218.348623853211</v>
      </c>
      <c r="N344" s="49">
        <v>1.3128829355433635</v>
      </c>
      <c r="O344" s="62">
        <v>0.51890611616547444</v>
      </c>
      <c r="P344" s="14"/>
      <c r="Q344" s="2"/>
      <c r="R344" s="1"/>
      <c r="S344" s="1"/>
    </row>
    <row r="345" spans="1:19" x14ac:dyDescent="0.2">
      <c r="B345" s="1"/>
      <c r="C345" s="8"/>
      <c r="D345" s="4"/>
      <c r="E345" s="11"/>
      <c r="F345" s="16"/>
      <c r="G345" s="11"/>
      <c r="H345" s="4"/>
      <c r="I345" s="11"/>
      <c r="J345" s="16"/>
      <c r="L345" s="13"/>
      <c r="M345" s="13"/>
      <c r="N345" s="16"/>
      <c r="O345" s="16"/>
      <c r="P345" s="14"/>
      <c r="Q345" s="2"/>
      <c r="R345" s="1"/>
      <c r="S345" s="1"/>
    </row>
    <row r="346" spans="1:19" x14ac:dyDescent="0.2">
      <c r="A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9" ht="12.75" customHeight="1" x14ac:dyDescent="0.2">
      <c r="A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9" x14ac:dyDescent="0.2">
      <c r="A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9" x14ac:dyDescent="0.2">
      <c r="B349" s="1"/>
      <c r="C349" s="8"/>
      <c r="D349" s="4"/>
      <c r="E349" s="11"/>
      <c r="F349" s="16"/>
      <c r="G349" s="11"/>
      <c r="H349" s="4"/>
      <c r="I349" s="11"/>
      <c r="J349" s="16"/>
      <c r="L349" s="13"/>
      <c r="M349" s="13"/>
      <c r="N349" s="16"/>
      <c r="O349" s="16"/>
      <c r="P349" s="14"/>
      <c r="Q349" s="2"/>
      <c r="R349" s="1"/>
      <c r="S349" s="1"/>
    </row>
    <row r="350" spans="1:19" x14ac:dyDescent="0.2">
      <c r="B350" s="1"/>
      <c r="C350" s="1"/>
      <c r="D350" s="4"/>
      <c r="E350" s="11"/>
      <c r="F350" s="16"/>
      <c r="G350" s="11"/>
      <c r="H350" s="4"/>
      <c r="I350" s="11"/>
      <c r="J350" s="16"/>
      <c r="L350" s="13"/>
      <c r="M350" s="13"/>
      <c r="N350" s="16"/>
      <c r="O350" s="16"/>
      <c r="P350" s="14"/>
      <c r="Q350" s="2"/>
      <c r="R350" s="1"/>
      <c r="S350" s="1"/>
    </row>
    <row r="351" spans="1:19" x14ac:dyDescent="0.2">
      <c r="B351" s="1"/>
      <c r="C351" s="1"/>
      <c r="D351" s="4"/>
      <c r="E351" s="11"/>
      <c r="F351" s="16"/>
      <c r="G351" s="11"/>
      <c r="H351" s="4"/>
      <c r="I351" s="11"/>
      <c r="J351" s="16"/>
      <c r="L351" s="13"/>
      <c r="M351" s="13"/>
      <c r="N351" s="16"/>
      <c r="O351" s="16"/>
      <c r="P351" s="14"/>
      <c r="Q351" s="2"/>
      <c r="R351" s="1"/>
      <c r="S351" s="1"/>
    </row>
    <row r="352" spans="1:19" x14ac:dyDescent="0.2">
      <c r="B352" s="1"/>
      <c r="C352" s="1"/>
      <c r="D352" s="4"/>
      <c r="E352" s="11"/>
      <c r="F352" s="16"/>
      <c r="G352" s="11"/>
      <c r="H352" s="4"/>
      <c r="I352" s="11"/>
      <c r="J352" s="16"/>
      <c r="L352" s="13"/>
      <c r="M352" s="13"/>
      <c r="N352" s="16"/>
      <c r="O352" s="16"/>
      <c r="P352" s="14"/>
      <c r="Q352" s="2"/>
      <c r="R352" s="1"/>
      <c r="S352" s="1"/>
    </row>
    <row r="353" spans="2:19" x14ac:dyDescent="0.2">
      <c r="B353" s="1"/>
      <c r="C353" s="1"/>
      <c r="D353" s="4"/>
      <c r="E353" s="11"/>
      <c r="F353" s="16"/>
      <c r="G353" s="11"/>
      <c r="H353" s="4"/>
      <c r="I353" s="11"/>
      <c r="J353" s="16"/>
      <c r="L353" s="13"/>
      <c r="M353" s="13"/>
      <c r="N353" s="16"/>
      <c r="O353" s="16"/>
      <c r="P353" s="14"/>
      <c r="Q353" s="2"/>
      <c r="R353" s="1"/>
      <c r="S353" s="1"/>
    </row>
    <row r="354" spans="2:19" x14ac:dyDescent="0.2">
      <c r="B354" s="1"/>
      <c r="C354" s="1"/>
      <c r="D354" s="4"/>
      <c r="E354" s="11"/>
      <c r="F354" s="16"/>
      <c r="G354" s="11"/>
      <c r="H354" s="4"/>
      <c r="I354" s="11"/>
      <c r="J354" s="16"/>
      <c r="L354" s="13"/>
      <c r="M354" s="13"/>
      <c r="N354" s="16"/>
      <c r="O354" s="16"/>
      <c r="P354" s="14"/>
      <c r="Q354" s="2"/>
      <c r="R354" s="1"/>
      <c r="S354" s="1"/>
    </row>
    <row r="355" spans="2:19" x14ac:dyDescent="0.2">
      <c r="B355" s="1"/>
      <c r="C355" s="1"/>
      <c r="D355" s="4"/>
      <c r="E355" s="11"/>
      <c r="F355" s="16"/>
      <c r="G355" s="11"/>
      <c r="H355" s="4"/>
      <c r="I355" s="11"/>
      <c r="J355" s="16"/>
      <c r="L355" s="13"/>
      <c r="M355" s="13"/>
      <c r="N355" s="16"/>
      <c r="O355" s="16"/>
      <c r="P355" s="14"/>
      <c r="Q355" s="2"/>
      <c r="R355" s="1"/>
      <c r="S355" s="1"/>
    </row>
    <row r="356" spans="2:19" x14ac:dyDescent="0.2">
      <c r="B356" s="1"/>
      <c r="C356" s="1"/>
      <c r="D356" s="4"/>
      <c r="E356" s="11"/>
      <c r="F356" s="16"/>
      <c r="G356" s="11"/>
      <c r="H356" s="4"/>
      <c r="I356" s="11"/>
      <c r="J356" s="16"/>
      <c r="L356" s="13"/>
      <c r="M356" s="13"/>
      <c r="N356" s="16"/>
      <c r="O356" s="16"/>
      <c r="P356" s="14"/>
      <c r="Q356" s="2"/>
      <c r="R356" s="1"/>
      <c r="S356" s="1"/>
    </row>
    <row r="357" spans="2:19" x14ac:dyDescent="0.2">
      <c r="B357" s="1"/>
      <c r="C357" s="1"/>
      <c r="D357" s="4"/>
      <c r="E357" s="11"/>
      <c r="F357" s="16"/>
      <c r="G357" s="11"/>
      <c r="H357" s="4"/>
      <c r="I357" s="11"/>
      <c r="J357" s="16"/>
      <c r="L357" s="13"/>
      <c r="M357" s="13"/>
      <c r="N357" s="16"/>
      <c r="O357" s="16"/>
      <c r="P357" s="14"/>
      <c r="Q357" s="2"/>
      <c r="R357" s="1"/>
      <c r="S357" s="1"/>
    </row>
    <row r="358" spans="2:19" x14ac:dyDescent="0.2">
      <c r="B358" s="1"/>
      <c r="C358" s="1"/>
      <c r="D358" s="4"/>
      <c r="E358" s="11"/>
      <c r="F358" s="16"/>
      <c r="G358" s="11"/>
      <c r="H358" s="4"/>
      <c r="I358" s="11"/>
      <c r="J358" s="16"/>
      <c r="L358" s="13"/>
      <c r="M358" s="13"/>
      <c r="N358" s="16"/>
      <c r="O358" s="16"/>
      <c r="P358" s="14"/>
      <c r="Q358" s="2"/>
      <c r="R358" s="1"/>
      <c r="S358" s="1"/>
    </row>
    <row r="359" spans="2:19" x14ac:dyDescent="0.2">
      <c r="B359" s="1"/>
      <c r="C359" s="1"/>
      <c r="D359" s="4"/>
      <c r="E359" s="11"/>
      <c r="F359" s="16"/>
      <c r="G359" s="11"/>
      <c r="H359" s="4"/>
      <c r="I359" s="11"/>
      <c r="J359" s="16"/>
      <c r="L359" s="13"/>
      <c r="M359" s="13"/>
      <c r="N359" s="16"/>
      <c r="O359" s="16"/>
      <c r="P359" s="14"/>
      <c r="Q359" s="2"/>
      <c r="R359" s="1"/>
      <c r="S359" s="1"/>
    </row>
    <row r="360" spans="2:19" x14ac:dyDescent="0.2">
      <c r="B360" s="1"/>
      <c r="C360" s="1"/>
      <c r="D360" s="4"/>
      <c r="E360" s="11"/>
      <c r="F360" s="16"/>
      <c r="G360" s="11"/>
      <c r="H360" s="4"/>
      <c r="I360" s="11"/>
      <c r="J360" s="16"/>
      <c r="L360" s="13"/>
      <c r="M360" s="13"/>
      <c r="N360" s="16"/>
      <c r="O360" s="16"/>
      <c r="P360" s="14"/>
      <c r="Q360" s="2"/>
      <c r="R360" s="1"/>
      <c r="S360" s="1"/>
    </row>
    <row r="361" spans="2:19" x14ac:dyDescent="0.2">
      <c r="B361" s="1"/>
      <c r="C361" s="1"/>
      <c r="D361" s="4"/>
      <c r="E361" s="11"/>
      <c r="F361" s="16"/>
      <c r="G361" s="11"/>
      <c r="H361" s="4"/>
      <c r="I361" s="11"/>
      <c r="J361" s="16"/>
      <c r="L361" s="13"/>
      <c r="M361" s="13"/>
      <c r="N361" s="16"/>
      <c r="O361" s="16"/>
      <c r="P361" s="14"/>
      <c r="Q361" s="2"/>
      <c r="R361" s="1"/>
      <c r="S361" s="1"/>
    </row>
    <row r="362" spans="2:19" x14ac:dyDescent="0.2">
      <c r="B362" s="1"/>
      <c r="C362" s="1"/>
      <c r="D362" s="4"/>
      <c r="E362" s="11"/>
      <c r="F362" s="16"/>
      <c r="G362" s="11"/>
      <c r="H362" s="4"/>
      <c r="I362" s="11"/>
      <c r="J362" s="16"/>
      <c r="L362" s="13"/>
      <c r="M362" s="13"/>
      <c r="N362" s="16"/>
      <c r="O362" s="16"/>
      <c r="P362" s="14"/>
      <c r="Q362" s="2"/>
      <c r="R362" s="1"/>
      <c r="S362" s="1"/>
    </row>
    <row r="363" spans="2:19" x14ac:dyDescent="0.2">
      <c r="B363" s="1"/>
      <c r="C363" s="1"/>
      <c r="D363" s="4"/>
      <c r="E363" s="11"/>
      <c r="F363" s="16"/>
      <c r="G363" s="11"/>
      <c r="H363" s="4"/>
      <c r="I363" s="11"/>
      <c r="J363" s="16"/>
      <c r="L363" s="13"/>
      <c r="M363" s="13"/>
      <c r="N363" s="16"/>
      <c r="O363" s="16"/>
      <c r="P363" s="14"/>
      <c r="Q363" s="2"/>
      <c r="R363" s="1"/>
      <c r="S363" s="1"/>
    </row>
    <row r="364" spans="2:19" x14ac:dyDescent="0.2">
      <c r="B364" s="1"/>
      <c r="C364" s="1"/>
      <c r="D364" s="4"/>
      <c r="E364" s="11"/>
      <c r="F364" s="16"/>
      <c r="G364" s="11"/>
      <c r="H364" s="4"/>
      <c r="I364" s="11"/>
      <c r="J364" s="16"/>
      <c r="L364" s="13"/>
      <c r="M364" s="13"/>
      <c r="N364" s="16"/>
      <c r="O364" s="16"/>
      <c r="P364" s="14"/>
      <c r="Q364" s="2"/>
      <c r="R364" s="1"/>
      <c r="S364" s="1"/>
    </row>
    <row r="365" spans="2:19" x14ac:dyDescent="0.2">
      <c r="B365" s="1"/>
      <c r="C365" s="1"/>
      <c r="D365" s="4"/>
      <c r="E365" s="11"/>
      <c r="F365" s="16"/>
      <c r="G365" s="11"/>
      <c r="H365" s="4"/>
      <c r="I365" s="11"/>
      <c r="J365" s="16"/>
      <c r="L365" s="13"/>
      <c r="M365" s="13"/>
      <c r="N365" s="16"/>
      <c r="O365" s="16"/>
      <c r="P365" s="14"/>
      <c r="Q365" s="2"/>
      <c r="R365" s="1"/>
      <c r="S365" s="1"/>
    </row>
    <row r="366" spans="2:19" x14ac:dyDescent="0.2">
      <c r="B366" s="1"/>
      <c r="C366" s="1"/>
      <c r="D366" s="4"/>
      <c r="E366" s="11"/>
      <c r="F366" s="16"/>
      <c r="G366" s="11"/>
      <c r="H366" s="4"/>
      <c r="I366" s="11"/>
      <c r="J366" s="16"/>
      <c r="L366" s="13"/>
      <c r="M366" s="13"/>
      <c r="N366" s="16"/>
      <c r="O366" s="16"/>
      <c r="P366" s="14"/>
      <c r="Q366" s="2"/>
      <c r="R366" s="1"/>
      <c r="S366" s="1"/>
    </row>
    <row r="367" spans="2:19" x14ac:dyDescent="0.2">
      <c r="B367" s="1"/>
      <c r="C367" s="1"/>
      <c r="D367" s="4"/>
      <c r="E367" s="11"/>
      <c r="F367" s="16"/>
      <c r="G367" s="11"/>
      <c r="H367" s="4"/>
      <c r="I367" s="11"/>
      <c r="J367" s="16"/>
      <c r="L367" s="13"/>
      <c r="M367" s="13"/>
      <c r="N367" s="16"/>
      <c r="O367" s="16"/>
      <c r="P367" s="14"/>
      <c r="Q367" s="2"/>
      <c r="R367" s="1"/>
      <c r="S367" s="1"/>
    </row>
    <row r="368" spans="2:19" x14ac:dyDescent="0.2">
      <c r="B368" s="1"/>
      <c r="C368" s="1"/>
      <c r="D368" s="4"/>
      <c r="E368" s="11"/>
      <c r="F368" s="16"/>
      <c r="G368" s="11"/>
      <c r="H368" s="4"/>
      <c r="I368" s="11"/>
      <c r="J368" s="16"/>
      <c r="L368" s="13"/>
      <c r="M368" s="13"/>
      <c r="N368" s="16"/>
      <c r="O368" s="16"/>
      <c r="P368" s="13"/>
      <c r="Q368" s="2"/>
      <c r="R368" s="1"/>
      <c r="S368" s="1"/>
    </row>
    <row r="369" spans="2:19" x14ac:dyDescent="0.2">
      <c r="B369" s="1"/>
      <c r="C369" s="1"/>
      <c r="D369" s="4"/>
      <c r="E369" s="11"/>
      <c r="F369" s="16"/>
      <c r="G369" s="11"/>
      <c r="H369" s="4"/>
      <c r="I369" s="11"/>
      <c r="J369" s="16"/>
      <c r="L369" s="13"/>
      <c r="M369" s="13"/>
      <c r="N369" s="16"/>
      <c r="O369" s="16"/>
      <c r="P369" s="14"/>
      <c r="Q369" s="2"/>
      <c r="R369" s="1"/>
      <c r="S369" s="1"/>
    </row>
    <row r="370" spans="2:19" x14ac:dyDescent="0.2">
      <c r="B370" s="1"/>
      <c r="C370" s="1"/>
      <c r="D370" s="4"/>
      <c r="E370" s="11"/>
      <c r="F370" s="16"/>
      <c r="G370" s="11"/>
      <c r="H370" s="4"/>
      <c r="I370" s="11"/>
      <c r="J370" s="16"/>
      <c r="L370" s="13"/>
      <c r="M370" s="13"/>
      <c r="N370" s="16"/>
      <c r="O370" s="16"/>
      <c r="P370" s="14"/>
      <c r="Q370" s="2"/>
      <c r="R370" s="1"/>
      <c r="S370" s="1"/>
    </row>
    <row r="371" spans="2:19" x14ac:dyDescent="0.2">
      <c r="B371" s="1"/>
      <c r="C371" s="1"/>
      <c r="D371" s="4"/>
      <c r="E371" s="11"/>
      <c r="F371" s="16"/>
      <c r="G371" s="11"/>
      <c r="H371" s="4"/>
      <c r="I371" s="11"/>
      <c r="J371" s="16"/>
      <c r="L371" s="13"/>
      <c r="M371" s="13"/>
      <c r="N371" s="16"/>
      <c r="O371" s="16"/>
      <c r="P371" s="14"/>
      <c r="Q371" s="2"/>
      <c r="R371" s="1"/>
      <c r="S371" s="1"/>
    </row>
    <row r="372" spans="2:19" x14ac:dyDescent="0.2">
      <c r="B372" s="1"/>
      <c r="C372" s="1"/>
      <c r="D372" s="4"/>
      <c r="E372" s="11"/>
      <c r="F372" s="16"/>
      <c r="G372" s="11"/>
      <c r="H372" s="4"/>
      <c r="I372" s="11"/>
      <c r="J372" s="16"/>
      <c r="L372" s="13"/>
      <c r="M372" s="13"/>
      <c r="N372" s="16"/>
      <c r="O372" s="16"/>
      <c r="P372" s="14"/>
      <c r="Q372" s="2"/>
      <c r="R372" s="1"/>
      <c r="S372" s="1"/>
    </row>
    <row r="373" spans="2:19" x14ac:dyDescent="0.2">
      <c r="B373" s="1"/>
      <c r="C373" s="1"/>
      <c r="D373" s="4"/>
      <c r="E373" s="11"/>
      <c r="F373" s="16"/>
      <c r="G373" s="11"/>
      <c r="H373" s="4"/>
      <c r="I373" s="11"/>
      <c r="J373" s="16"/>
      <c r="L373" s="13"/>
      <c r="M373" s="13"/>
      <c r="N373" s="16"/>
      <c r="O373" s="16"/>
      <c r="P373" s="13"/>
      <c r="Q373" s="1"/>
      <c r="R373" s="1"/>
      <c r="S373" s="1"/>
    </row>
    <row r="374" spans="2:19" x14ac:dyDescent="0.2">
      <c r="B374" s="1"/>
      <c r="C374" s="1"/>
      <c r="D374" s="4"/>
      <c r="E374" s="11"/>
      <c r="F374" s="16"/>
      <c r="G374" s="11"/>
      <c r="H374" s="4"/>
      <c r="I374" s="11"/>
      <c r="J374" s="16"/>
      <c r="L374" s="13"/>
      <c r="M374" s="13"/>
      <c r="N374" s="16"/>
      <c r="O374" s="16"/>
      <c r="P374" s="13"/>
      <c r="Q374" s="2"/>
      <c r="R374" s="1"/>
      <c r="S374" s="1"/>
    </row>
    <row r="375" spans="2:19" x14ac:dyDescent="0.2">
      <c r="B375" s="1"/>
      <c r="C375" s="1"/>
      <c r="D375" s="4"/>
      <c r="E375" s="11"/>
      <c r="F375" s="16"/>
      <c r="G375" s="11"/>
      <c r="H375" s="4"/>
      <c r="I375" s="11"/>
      <c r="J375" s="16"/>
      <c r="L375" s="13"/>
      <c r="M375" s="13"/>
      <c r="N375" s="16"/>
      <c r="O375" s="16"/>
      <c r="P375" s="13"/>
      <c r="Q375" s="2"/>
      <c r="R375" s="1"/>
      <c r="S375" s="1"/>
    </row>
    <row r="376" spans="2:19" x14ac:dyDescent="0.2">
      <c r="B376" s="1"/>
      <c r="C376" s="1"/>
      <c r="D376" s="4"/>
      <c r="E376" s="11"/>
      <c r="F376" s="16"/>
      <c r="G376" s="11"/>
      <c r="H376" s="4"/>
      <c r="I376" s="11"/>
      <c r="J376" s="16"/>
      <c r="L376" s="13"/>
      <c r="M376" s="13"/>
      <c r="N376" s="16"/>
      <c r="O376" s="16"/>
      <c r="P376" s="13"/>
      <c r="Q376" s="2"/>
      <c r="R376" s="1"/>
      <c r="S376" s="1"/>
    </row>
    <row r="377" spans="2:19" x14ac:dyDescent="0.2">
      <c r="B377" s="1"/>
      <c r="C377" s="1"/>
      <c r="D377" s="4"/>
      <c r="E377" s="11"/>
      <c r="F377" s="16"/>
      <c r="G377" s="11"/>
      <c r="H377" s="4"/>
      <c r="I377" s="11"/>
      <c r="J377" s="16"/>
      <c r="L377" s="13"/>
      <c r="M377" s="13"/>
      <c r="N377" s="16"/>
      <c r="O377" s="16"/>
      <c r="P377" s="14"/>
      <c r="Q377" s="2"/>
      <c r="R377" s="1"/>
      <c r="S377" s="1"/>
    </row>
    <row r="378" spans="2:19" x14ac:dyDescent="0.2">
      <c r="B378" s="1"/>
      <c r="C378" s="1"/>
      <c r="D378" s="4"/>
      <c r="E378" s="11"/>
      <c r="F378" s="16"/>
      <c r="G378" s="11"/>
      <c r="H378" s="4"/>
      <c r="I378" s="11"/>
      <c r="J378" s="16"/>
      <c r="L378" s="13"/>
      <c r="M378" s="13"/>
      <c r="N378" s="16"/>
      <c r="O378" s="16"/>
      <c r="P378" s="14"/>
      <c r="Q378" s="2"/>
      <c r="R378" s="1"/>
      <c r="S378" s="1"/>
    </row>
    <row r="379" spans="2:19" x14ac:dyDescent="0.2">
      <c r="B379" s="1"/>
      <c r="C379" s="1"/>
      <c r="D379" s="4"/>
      <c r="E379" s="11"/>
      <c r="F379" s="16"/>
      <c r="G379" s="11"/>
      <c r="H379" s="4"/>
      <c r="I379" s="11"/>
      <c r="J379" s="16"/>
      <c r="L379" s="13"/>
      <c r="M379" s="13"/>
      <c r="N379" s="16"/>
      <c r="O379" s="16"/>
      <c r="P379" s="14"/>
      <c r="Q379" s="2"/>
      <c r="R379" s="1"/>
      <c r="S379" s="1"/>
    </row>
    <row r="380" spans="2:19" x14ac:dyDescent="0.2">
      <c r="B380" s="1"/>
      <c r="C380" s="1"/>
      <c r="D380" s="4"/>
      <c r="E380" s="11"/>
      <c r="F380" s="16"/>
      <c r="G380" s="11"/>
      <c r="H380" s="4"/>
      <c r="I380" s="11"/>
      <c r="J380" s="16"/>
      <c r="L380" s="13"/>
      <c r="M380" s="13"/>
      <c r="N380" s="16"/>
      <c r="O380" s="16"/>
      <c r="P380" s="13"/>
      <c r="Q380" s="2"/>
      <c r="R380" s="1"/>
      <c r="S380" s="1"/>
    </row>
    <row r="381" spans="2:19" x14ac:dyDescent="0.2">
      <c r="B381" s="1"/>
      <c r="C381" s="1"/>
      <c r="D381" s="4"/>
      <c r="E381" s="11"/>
      <c r="F381" s="16"/>
      <c r="G381" s="11"/>
      <c r="H381" s="4"/>
      <c r="I381" s="11"/>
      <c r="J381" s="16"/>
      <c r="L381" s="13"/>
      <c r="M381" s="13"/>
      <c r="N381" s="16"/>
      <c r="O381" s="16"/>
      <c r="P381" s="14"/>
      <c r="Q381" s="2"/>
      <c r="R381" s="1"/>
      <c r="S381" s="1"/>
    </row>
    <row r="382" spans="2:19" x14ac:dyDescent="0.2">
      <c r="B382" s="1"/>
      <c r="C382" s="1"/>
      <c r="D382" s="4"/>
      <c r="E382" s="11"/>
      <c r="F382" s="16"/>
      <c r="G382" s="11"/>
      <c r="H382" s="4"/>
      <c r="I382" s="11"/>
      <c r="J382" s="16"/>
      <c r="L382" s="13"/>
      <c r="M382" s="13"/>
      <c r="N382" s="16"/>
      <c r="O382" s="16"/>
      <c r="P382" s="13"/>
      <c r="Q382" s="2"/>
      <c r="R382" s="1"/>
      <c r="S382" s="1"/>
    </row>
    <row r="383" spans="2:19" x14ac:dyDescent="0.2">
      <c r="B383" s="1"/>
      <c r="C383" s="1"/>
      <c r="D383" s="4"/>
      <c r="E383" s="11"/>
      <c r="F383" s="16"/>
      <c r="G383" s="11"/>
      <c r="H383" s="4"/>
      <c r="I383" s="11"/>
      <c r="J383" s="16"/>
      <c r="L383" s="13"/>
      <c r="M383" s="13"/>
      <c r="N383" s="16"/>
      <c r="O383" s="16"/>
      <c r="P383" s="13"/>
      <c r="Q383" s="2"/>
      <c r="R383" s="1"/>
      <c r="S383" s="1"/>
    </row>
    <row r="384" spans="2:19" x14ac:dyDescent="0.2">
      <c r="B384" s="1"/>
      <c r="C384" s="1"/>
      <c r="D384" s="4"/>
      <c r="E384" s="11"/>
      <c r="F384" s="16"/>
      <c r="G384" s="11"/>
      <c r="H384" s="4"/>
      <c r="I384" s="11"/>
      <c r="J384" s="16"/>
      <c r="L384" s="13"/>
      <c r="M384" s="13"/>
      <c r="N384" s="16"/>
      <c r="O384" s="16"/>
      <c r="P384" s="14"/>
      <c r="Q384" s="2"/>
      <c r="R384" s="1"/>
      <c r="S384" s="1"/>
    </row>
    <row r="385" spans="2:19" x14ac:dyDescent="0.2">
      <c r="B385" s="1"/>
      <c r="C385" s="1"/>
      <c r="D385" s="4"/>
      <c r="E385" s="11"/>
      <c r="F385" s="16"/>
      <c r="G385" s="11"/>
      <c r="H385" s="4"/>
      <c r="I385" s="11"/>
      <c r="J385" s="16"/>
      <c r="L385" s="13"/>
      <c r="M385" s="13"/>
      <c r="N385" s="16"/>
      <c r="O385" s="16"/>
      <c r="P385" s="13"/>
      <c r="Q385" s="2"/>
      <c r="R385" s="1"/>
      <c r="S385" s="1"/>
    </row>
    <row r="386" spans="2:19" x14ac:dyDescent="0.2">
      <c r="B386" s="1"/>
      <c r="C386" s="1"/>
      <c r="D386" s="4"/>
      <c r="E386" s="11"/>
      <c r="F386" s="16"/>
      <c r="G386" s="11"/>
      <c r="H386" s="4"/>
      <c r="I386" s="11"/>
      <c r="J386" s="16"/>
      <c r="L386" s="13"/>
      <c r="M386" s="13"/>
      <c r="N386" s="16"/>
      <c r="O386" s="16"/>
      <c r="P386" s="14"/>
      <c r="Q386" s="2"/>
      <c r="R386" s="1"/>
      <c r="S386" s="1"/>
    </row>
    <row r="387" spans="2:19" x14ac:dyDescent="0.2">
      <c r="B387" s="1"/>
      <c r="C387" s="1"/>
      <c r="D387" s="4"/>
      <c r="E387" s="11"/>
      <c r="F387" s="16"/>
      <c r="G387" s="11"/>
      <c r="H387" s="4"/>
      <c r="I387" s="11"/>
      <c r="J387" s="16"/>
      <c r="L387" s="13"/>
      <c r="M387" s="13"/>
      <c r="N387" s="16"/>
      <c r="O387" s="16"/>
      <c r="P387" s="14"/>
      <c r="Q387" s="2"/>
      <c r="R387" s="1"/>
      <c r="S387" s="1"/>
    </row>
    <row r="388" spans="2:19" x14ac:dyDescent="0.2">
      <c r="B388" s="1"/>
      <c r="C388" s="1"/>
      <c r="D388" s="4"/>
      <c r="E388" s="11"/>
      <c r="F388" s="16"/>
      <c r="G388" s="11"/>
      <c r="H388" s="4"/>
      <c r="I388" s="11"/>
      <c r="J388" s="16"/>
      <c r="L388" s="13"/>
      <c r="M388" s="13"/>
      <c r="N388" s="16"/>
      <c r="O388" s="16"/>
      <c r="P388" s="14"/>
      <c r="Q388" s="2"/>
      <c r="R388" s="1"/>
      <c r="S388" s="1"/>
    </row>
    <row r="389" spans="2:19" x14ac:dyDescent="0.2">
      <c r="B389" s="1"/>
      <c r="C389" s="1"/>
      <c r="D389" s="4"/>
      <c r="E389" s="11"/>
      <c r="F389" s="16"/>
      <c r="G389" s="11"/>
      <c r="H389" s="4"/>
      <c r="I389" s="11"/>
      <c r="J389" s="16"/>
      <c r="L389" s="13"/>
      <c r="M389" s="13"/>
      <c r="N389" s="16"/>
      <c r="O389" s="16"/>
      <c r="P389" s="13"/>
      <c r="Q389" s="2"/>
      <c r="R389" s="1"/>
      <c r="S389" s="1"/>
    </row>
    <row r="390" spans="2:19" x14ac:dyDescent="0.2">
      <c r="B390" s="1"/>
      <c r="C390" s="1"/>
      <c r="D390" s="4"/>
      <c r="E390" s="11"/>
      <c r="F390" s="16"/>
      <c r="G390" s="11"/>
      <c r="H390" s="4"/>
      <c r="I390" s="11"/>
      <c r="J390" s="16"/>
      <c r="L390" s="13"/>
      <c r="M390" s="13"/>
      <c r="N390" s="16"/>
      <c r="O390" s="16"/>
      <c r="P390" s="13"/>
      <c r="Q390" s="1"/>
      <c r="R390" s="1"/>
      <c r="S390" s="1"/>
    </row>
    <row r="391" spans="2:19" x14ac:dyDescent="0.2">
      <c r="B391" s="1"/>
      <c r="C391" s="1"/>
      <c r="D391" s="4"/>
      <c r="E391" s="11"/>
      <c r="F391" s="16"/>
      <c r="G391" s="11"/>
      <c r="H391" s="4"/>
      <c r="I391" s="11"/>
      <c r="J391" s="16"/>
      <c r="L391" s="13"/>
      <c r="M391" s="13"/>
      <c r="N391" s="16"/>
      <c r="O391" s="16"/>
      <c r="P391" s="14"/>
      <c r="Q391" s="2"/>
      <c r="R391" s="1"/>
      <c r="S391" s="1"/>
    </row>
    <row r="392" spans="2:19" x14ac:dyDescent="0.2">
      <c r="B392" s="1"/>
      <c r="C392" s="1"/>
      <c r="D392" s="4"/>
      <c r="E392" s="11"/>
      <c r="F392" s="16"/>
      <c r="G392" s="11"/>
      <c r="H392" s="4"/>
      <c r="I392" s="11"/>
      <c r="J392" s="16"/>
      <c r="L392" s="13"/>
      <c r="M392" s="13"/>
      <c r="N392" s="16"/>
      <c r="O392" s="16"/>
      <c r="P392" s="14"/>
      <c r="Q392" s="2"/>
      <c r="R392" s="1"/>
      <c r="S392" s="1"/>
    </row>
    <row r="393" spans="2:19" x14ac:dyDescent="0.2">
      <c r="B393" s="1"/>
      <c r="C393" s="1"/>
      <c r="D393" s="4"/>
      <c r="E393" s="11"/>
      <c r="F393" s="16"/>
      <c r="G393" s="11"/>
      <c r="H393" s="4"/>
      <c r="I393" s="11"/>
      <c r="J393" s="16"/>
      <c r="L393" s="13"/>
      <c r="M393" s="13"/>
      <c r="N393" s="16"/>
      <c r="O393" s="16"/>
      <c r="P393" s="13"/>
      <c r="Q393" s="1"/>
      <c r="R393" s="1"/>
      <c r="S393" s="1"/>
    </row>
    <row r="394" spans="2:19" x14ac:dyDescent="0.2">
      <c r="B394" s="1"/>
      <c r="C394" s="1"/>
      <c r="D394" s="4"/>
      <c r="E394" s="11"/>
      <c r="F394" s="16"/>
      <c r="G394" s="11"/>
      <c r="H394" s="4"/>
      <c r="I394" s="11"/>
      <c r="J394" s="16"/>
      <c r="L394" s="13"/>
      <c r="M394" s="13"/>
      <c r="N394" s="16"/>
      <c r="O394" s="16"/>
      <c r="P394" s="13"/>
      <c r="Q394" s="2"/>
      <c r="R394" s="1"/>
      <c r="S394" s="1"/>
    </row>
    <row r="395" spans="2:19" x14ac:dyDescent="0.2">
      <c r="B395" s="1"/>
      <c r="C395" s="1"/>
      <c r="D395" s="4"/>
      <c r="E395" s="11"/>
      <c r="F395" s="16"/>
      <c r="G395" s="11"/>
      <c r="H395" s="4"/>
      <c r="I395" s="11"/>
      <c r="J395" s="16"/>
      <c r="L395" s="13"/>
      <c r="M395" s="13"/>
      <c r="N395" s="16"/>
      <c r="O395" s="16"/>
      <c r="P395" s="14"/>
      <c r="Q395" s="2"/>
      <c r="R395" s="1"/>
      <c r="S395" s="1"/>
    </row>
    <row r="396" spans="2:19" x14ac:dyDescent="0.2">
      <c r="B396" s="1"/>
      <c r="C396" s="1"/>
      <c r="D396" s="4"/>
      <c r="E396" s="11"/>
      <c r="F396" s="16"/>
      <c r="G396" s="11"/>
      <c r="H396" s="4"/>
      <c r="I396" s="11"/>
      <c r="J396" s="16"/>
      <c r="L396" s="13"/>
      <c r="M396" s="13"/>
      <c r="N396" s="16"/>
      <c r="O396" s="16"/>
      <c r="P396" s="13"/>
      <c r="Q396" s="1"/>
      <c r="R396" s="1"/>
      <c r="S396" s="1"/>
    </row>
    <row r="397" spans="2:19" x14ac:dyDescent="0.2">
      <c r="B397" s="1"/>
      <c r="C397" s="1"/>
      <c r="D397" s="4"/>
      <c r="E397" s="11"/>
      <c r="F397" s="16"/>
      <c r="G397" s="11"/>
      <c r="H397" s="4"/>
      <c r="I397" s="11"/>
      <c r="J397" s="16"/>
      <c r="L397" s="13"/>
      <c r="M397" s="13"/>
      <c r="N397" s="16"/>
      <c r="O397" s="16"/>
      <c r="P397" s="14"/>
      <c r="Q397" s="2"/>
      <c r="R397" s="1"/>
      <c r="S397" s="1"/>
    </row>
    <row r="398" spans="2:19" x14ac:dyDescent="0.2">
      <c r="B398" s="1"/>
      <c r="C398" s="1"/>
      <c r="D398" s="4"/>
      <c r="E398" s="11"/>
      <c r="F398" s="16"/>
      <c r="G398" s="11"/>
      <c r="H398" s="4"/>
      <c r="I398" s="11"/>
      <c r="J398" s="16"/>
      <c r="L398" s="13"/>
      <c r="M398" s="13"/>
      <c r="N398" s="16"/>
      <c r="O398" s="16"/>
      <c r="P398" s="14"/>
      <c r="Q398" s="2"/>
      <c r="R398" s="1"/>
      <c r="S398" s="1"/>
    </row>
    <row r="399" spans="2:19" x14ac:dyDescent="0.2">
      <c r="B399" s="1"/>
      <c r="C399" s="1"/>
      <c r="D399" s="4"/>
      <c r="E399" s="11"/>
      <c r="F399" s="16"/>
      <c r="G399" s="11"/>
      <c r="H399" s="4"/>
      <c r="I399" s="11"/>
      <c r="J399" s="16"/>
      <c r="L399" s="13"/>
      <c r="M399" s="13"/>
      <c r="N399" s="16"/>
      <c r="O399" s="16"/>
      <c r="P399" s="14"/>
      <c r="Q399" s="2"/>
      <c r="R399" s="1"/>
      <c r="S399" s="1"/>
    </row>
    <row r="400" spans="2:19" x14ac:dyDescent="0.2">
      <c r="B400" s="1"/>
      <c r="C400" s="1"/>
      <c r="D400" s="4"/>
      <c r="E400" s="11"/>
      <c r="F400" s="16"/>
      <c r="G400" s="11"/>
      <c r="H400" s="4"/>
      <c r="I400" s="11"/>
      <c r="J400" s="16"/>
      <c r="L400" s="13"/>
      <c r="M400" s="13"/>
      <c r="N400" s="16"/>
      <c r="O400" s="16"/>
      <c r="P400" s="14"/>
      <c r="Q400" s="2"/>
      <c r="R400" s="1"/>
      <c r="S400" s="1"/>
    </row>
    <row r="401" spans="2:19" x14ac:dyDescent="0.2">
      <c r="B401" s="1"/>
      <c r="C401" s="1"/>
      <c r="D401" s="4"/>
      <c r="E401" s="11"/>
      <c r="F401" s="16"/>
      <c r="G401" s="11"/>
      <c r="H401" s="4"/>
      <c r="I401" s="11"/>
      <c r="J401" s="16"/>
      <c r="L401" s="13"/>
      <c r="M401" s="13"/>
      <c r="N401" s="16"/>
      <c r="O401" s="16"/>
      <c r="P401" s="13"/>
      <c r="Q401" s="1"/>
      <c r="R401" s="1"/>
      <c r="S401" s="1"/>
    </row>
    <row r="402" spans="2:19" x14ac:dyDescent="0.2">
      <c r="B402" s="1"/>
      <c r="C402" s="1"/>
      <c r="D402" s="4"/>
      <c r="E402" s="11"/>
      <c r="F402" s="16"/>
      <c r="G402" s="11"/>
      <c r="H402" s="4"/>
      <c r="I402" s="11"/>
      <c r="J402" s="16"/>
      <c r="L402" s="13"/>
      <c r="M402" s="13"/>
      <c r="N402" s="16"/>
      <c r="O402" s="16"/>
      <c r="P402" s="13"/>
      <c r="Q402" s="2"/>
      <c r="R402" s="1"/>
      <c r="S402" s="1"/>
    </row>
    <row r="403" spans="2:19" x14ac:dyDescent="0.2">
      <c r="B403" s="1"/>
      <c r="C403" s="1"/>
      <c r="D403" s="4"/>
      <c r="E403" s="11"/>
      <c r="F403" s="16"/>
      <c r="G403" s="11"/>
      <c r="H403" s="4"/>
      <c r="I403" s="11"/>
      <c r="J403" s="16"/>
      <c r="L403" s="13"/>
      <c r="M403" s="13"/>
      <c r="N403" s="16"/>
      <c r="O403" s="16"/>
      <c r="P403" s="13"/>
      <c r="Q403" s="2"/>
      <c r="R403" s="1"/>
      <c r="S403" s="1"/>
    </row>
    <row r="404" spans="2:19" x14ac:dyDescent="0.2">
      <c r="B404" s="1"/>
      <c r="C404" s="1"/>
      <c r="D404" s="4"/>
      <c r="E404" s="11"/>
      <c r="F404" s="16"/>
      <c r="G404" s="11"/>
      <c r="H404" s="4"/>
      <c r="I404" s="11"/>
      <c r="J404" s="16"/>
      <c r="L404" s="13"/>
      <c r="M404" s="13"/>
      <c r="N404" s="16"/>
      <c r="O404" s="16"/>
      <c r="P404" s="14"/>
      <c r="Q404" s="2"/>
      <c r="R404" s="1"/>
      <c r="S404" s="1"/>
    </row>
    <row r="405" spans="2:19" x14ac:dyDescent="0.2">
      <c r="B405" s="1"/>
      <c r="C405" s="1"/>
      <c r="D405" s="4"/>
      <c r="E405" s="11"/>
      <c r="F405" s="16"/>
      <c r="G405" s="11"/>
      <c r="H405" s="4"/>
      <c r="I405" s="11"/>
      <c r="J405" s="16"/>
      <c r="L405" s="13"/>
      <c r="M405" s="13"/>
      <c r="N405" s="16"/>
      <c r="O405" s="16"/>
      <c r="P405" s="13"/>
      <c r="Q405" s="2"/>
      <c r="R405" s="1"/>
      <c r="S405" s="1"/>
    </row>
    <row r="406" spans="2:19" x14ac:dyDescent="0.2">
      <c r="B406" s="1"/>
      <c r="C406" s="1"/>
      <c r="D406" s="4"/>
      <c r="E406" s="11"/>
      <c r="F406" s="16"/>
      <c r="G406" s="11"/>
      <c r="H406" s="4"/>
      <c r="I406" s="11"/>
      <c r="J406" s="16"/>
      <c r="L406" s="13"/>
      <c r="M406" s="13"/>
      <c r="N406" s="16"/>
      <c r="O406" s="16"/>
      <c r="P406" s="14"/>
      <c r="Q406" s="2"/>
      <c r="R406" s="1"/>
      <c r="S406" s="1"/>
    </row>
    <row r="407" spans="2:19" x14ac:dyDescent="0.2">
      <c r="B407" s="1"/>
      <c r="C407" s="1"/>
      <c r="D407" s="4"/>
      <c r="E407" s="11"/>
      <c r="F407" s="16"/>
      <c r="G407" s="11"/>
      <c r="H407" s="4"/>
      <c r="I407" s="11"/>
      <c r="J407" s="16"/>
      <c r="L407" s="13"/>
      <c r="M407" s="13"/>
      <c r="N407" s="16"/>
      <c r="O407" s="16"/>
      <c r="P407" s="14"/>
      <c r="Q407" s="2"/>
      <c r="R407" s="1"/>
      <c r="S407" s="1"/>
    </row>
    <row r="408" spans="2:19" x14ac:dyDescent="0.2">
      <c r="B408" s="1"/>
      <c r="C408" s="1"/>
      <c r="D408" s="4"/>
      <c r="E408" s="11"/>
      <c r="F408" s="16"/>
      <c r="G408" s="11"/>
      <c r="H408" s="4"/>
      <c r="I408" s="11"/>
      <c r="J408" s="16"/>
      <c r="L408" s="13"/>
      <c r="M408" s="13"/>
      <c r="N408" s="16"/>
      <c r="O408" s="16"/>
      <c r="P408" s="14"/>
      <c r="Q408" s="2"/>
      <c r="R408" s="1"/>
      <c r="S408" s="1"/>
    </row>
    <row r="409" spans="2:19" x14ac:dyDescent="0.2">
      <c r="B409" s="1"/>
      <c r="C409" s="1"/>
      <c r="D409" s="4"/>
      <c r="E409" s="11"/>
      <c r="F409" s="16"/>
      <c r="G409" s="11"/>
      <c r="H409" s="4"/>
      <c r="I409" s="11"/>
      <c r="J409" s="16"/>
      <c r="L409" s="13"/>
      <c r="M409" s="13"/>
      <c r="N409" s="16"/>
      <c r="O409" s="16"/>
      <c r="P409" s="14"/>
      <c r="Q409" s="2"/>
      <c r="R409" s="1"/>
      <c r="S409" s="1"/>
    </row>
    <row r="410" spans="2:19" x14ac:dyDescent="0.2">
      <c r="B410" s="1"/>
      <c r="C410" s="1"/>
      <c r="D410" s="4"/>
      <c r="E410" s="11"/>
      <c r="F410" s="16"/>
      <c r="G410" s="11"/>
      <c r="H410" s="4"/>
      <c r="I410" s="11"/>
      <c r="J410" s="16"/>
      <c r="L410" s="13"/>
      <c r="M410" s="13"/>
      <c r="N410" s="16"/>
      <c r="O410" s="16"/>
      <c r="P410" s="14"/>
      <c r="Q410" s="2"/>
      <c r="R410" s="1"/>
      <c r="S410" s="2"/>
    </row>
    <row r="411" spans="2:19" x14ac:dyDescent="0.2">
      <c r="B411" s="1"/>
      <c r="C411" s="1"/>
      <c r="D411" s="4"/>
      <c r="E411" s="11"/>
      <c r="F411" s="16"/>
      <c r="G411" s="11"/>
      <c r="H411" s="4"/>
      <c r="I411" s="11"/>
      <c r="J411" s="16"/>
      <c r="L411" s="13"/>
      <c r="M411" s="13"/>
      <c r="N411" s="16"/>
      <c r="O411" s="16"/>
      <c r="P411" s="14"/>
      <c r="Q411" s="2"/>
      <c r="R411" s="1"/>
      <c r="S411" s="1"/>
    </row>
    <row r="412" spans="2:19" x14ac:dyDescent="0.2">
      <c r="B412" s="1"/>
      <c r="C412" s="1"/>
      <c r="D412" s="4"/>
      <c r="E412" s="11"/>
      <c r="F412" s="16"/>
      <c r="G412" s="11"/>
      <c r="H412" s="4"/>
      <c r="I412" s="11"/>
      <c r="J412" s="16"/>
      <c r="L412" s="13"/>
      <c r="M412" s="13"/>
      <c r="N412" s="16"/>
      <c r="O412" s="16"/>
      <c r="P412" s="14"/>
      <c r="Q412" s="2"/>
      <c r="R412" s="1"/>
      <c r="S412" s="1"/>
    </row>
    <row r="413" spans="2:19" x14ac:dyDescent="0.2">
      <c r="B413" s="1"/>
      <c r="C413" s="1"/>
      <c r="D413" s="4"/>
      <c r="E413" s="11"/>
      <c r="F413" s="16"/>
      <c r="G413" s="11"/>
      <c r="H413" s="4"/>
      <c r="I413" s="11"/>
      <c r="J413" s="16"/>
      <c r="L413" s="13"/>
      <c r="M413" s="13"/>
      <c r="N413" s="16"/>
      <c r="O413" s="16"/>
      <c r="P413" s="13"/>
      <c r="Q413" s="2"/>
      <c r="R413" s="1"/>
      <c r="S413" s="1"/>
    </row>
    <row r="414" spans="2:19" x14ac:dyDescent="0.2">
      <c r="B414" s="1"/>
      <c r="C414" s="1"/>
      <c r="D414" s="4"/>
      <c r="E414" s="11"/>
      <c r="F414" s="16"/>
      <c r="G414" s="11"/>
      <c r="H414" s="4"/>
      <c r="I414" s="11"/>
      <c r="J414" s="16"/>
      <c r="L414" s="13"/>
      <c r="M414" s="13"/>
      <c r="N414" s="16"/>
      <c r="O414" s="16"/>
      <c r="P414" s="13"/>
      <c r="Q414" s="2"/>
      <c r="R414" s="1"/>
      <c r="S414" s="1"/>
    </row>
    <row r="415" spans="2:19" x14ac:dyDescent="0.2">
      <c r="B415" s="1"/>
      <c r="C415" s="1"/>
      <c r="D415" s="4"/>
      <c r="E415" s="11"/>
      <c r="F415" s="16"/>
      <c r="G415" s="11"/>
      <c r="H415" s="4"/>
      <c r="I415" s="11"/>
      <c r="J415" s="16"/>
      <c r="L415" s="13"/>
      <c r="M415" s="13"/>
      <c r="N415" s="16"/>
      <c r="O415" s="16"/>
      <c r="P415" s="14"/>
      <c r="Q415" s="2"/>
      <c r="R415" s="1"/>
      <c r="S415" s="1"/>
    </row>
    <row r="416" spans="2:19" x14ac:dyDescent="0.2">
      <c r="B416" s="1"/>
      <c r="C416" s="1"/>
      <c r="D416" s="4"/>
      <c r="E416" s="11"/>
      <c r="F416" s="16"/>
      <c r="G416" s="11"/>
      <c r="H416" s="4"/>
      <c r="I416" s="11"/>
      <c r="J416" s="16"/>
      <c r="L416" s="13"/>
      <c r="M416" s="13"/>
      <c r="N416" s="16"/>
      <c r="O416" s="16"/>
      <c r="P416" s="14"/>
      <c r="Q416" s="2"/>
      <c r="R416" s="1"/>
      <c r="S416" s="1"/>
    </row>
    <row r="417" spans="2:19" x14ac:dyDescent="0.2">
      <c r="B417" s="1"/>
      <c r="C417" s="1"/>
      <c r="D417" s="4"/>
      <c r="E417" s="11"/>
      <c r="F417" s="16"/>
      <c r="G417" s="11"/>
      <c r="H417" s="4"/>
      <c r="I417" s="11"/>
      <c r="J417" s="16"/>
      <c r="L417" s="13"/>
      <c r="M417" s="13"/>
      <c r="N417" s="16"/>
      <c r="O417" s="16"/>
      <c r="P417" s="14"/>
      <c r="Q417" s="2"/>
      <c r="R417" s="1"/>
      <c r="S417" s="1"/>
    </row>
    <row r="418" spans="2:19" x14ac:dyDescent="0.2">
      <c r="B418" s="1"/>
      <c r="C418" s="1"/>
      <c r="D418" s="4"/>
      <c r="E418" s="11"/>
      <c r="F418" s="16"/>
      <c r="G418" s="11"/>
      <c r="H418" s="4"/>
      <c r="I418" s="11"/>
      <c r="J418" s="16"/>
      <c r="L418" s="13"/>
      <c r="M418" s="13"/>
      <c r="N418" s="16"/>
      <c r="O418" s="16"/>
      <c r="P418" s="13"/>
      <c r="Q418" s="2"/>
      <c r="R418" s="1"/>
      <c r="S418" s="1"/>
    </row>
    <row r="419" spans="2:19" x14ac:dyDescent="0.2">
      <c r="B419" s="1"/>
      <c r="C419" s="1"/>
      <c r="D419" s="4"/>
      <c r="E419" s="11"/>
      <c r="F419" s="16"/>
      <c r="G419" s="11"/>
      <c r="H419" s="4"/>
      <c r="I419" s="11"/>
      <c r="J419" s="16"/>
      <c r="L419" s="13"/>
      <c r="M419" s="13"/>
      <c r="N419" s="16"/>
      <c r="O419" s="16"/>
      <c r="P419" s="14"/>
      <c r="Q419" s="2"/>
      <c r="R419" s="1"/>
      <c r="S419" s="1"/>
    </row>
    <row r="420" spans="2:19" x14ac:dyDescent="0.2">
      <c r="B420" s="1"/>
      <c r="C420" s="1"/>
      <c r="D420" s="4"/>
      <c r="E420" s="11"/>
      <c r="F420" s="16"/>
      <c r="G420" s="11"/>
      <c r="H420" s="4"/>
      <c r="I420" s="11"/>
      <c r="J420" s="16"/>
      <c r="L420" s="13"/>
      <c r="M420" s="13"/>
      <c r="N420" s="16"/>
      <c r="O420" s="16"/>
      <c r="P420" s="14"/>
      <c r="Q420" s="2"/>
      <c r="R420" s="1"/>
      <c r="S420" s="1"/>
    </row>
    <row r="421" spans="2:19" x14ac:dyDescent="0.2">
      <c r="B421" s="1"/>
      <c r="C421" s="1"/>
      <c r="D421" s="4"/>
      <c r="E421" s="11"/>
      <c r="F421" s="16"/>
      <c r="G421" s="11"/>
      <c r="H421" s="4"/>
      <c r="I421" s="11"/>
      <c r="J421" s="16"/>
      <c r="L421" s="13"/>
      <c r="M421" s="13"/>
      <c r="N421" s="16"/>
      <c r="O421" s="16"/>
      <c r="P421" s="13"/>
      <c r="Q421" s="2"/>
      <c r="R421" s="1"/>
      <c r="S421" s="1"/>
    </row>
    <row r="422" spans="2:19" x14ac:dyDescent="0.2">
      <c r="B422" s="1"/>
      <c r="C422" s="1"/>
      <c r="D422" s="4"/>
      <c r="E422" s="11"/>
      <c r="F422" s="16"/>
      <c r="G422" s="11"/>
      <c r="H422" s="4"/>
      <c r="I422" s="11"/>
      <c r="J422" s="16"/>
      <c r="L422" s="13"/>
      <c r="M422" s="13"/>
      <c r="N422" s="16"/>
      <c r="O422" s="16"/>
      <c r="P422" s="14"/>
      <c r="Q422" s="2"/>
      <c r="R422" s="1"/>
      <c r="S422" s="1"/>
    </row>
    <row r="423" spans="2:19" x14ac:dyDescent="0.2">
      <c r="B423" s="1"/>
      <c r="C423" s="1"/>
      <c r="D423" s="4"/>
      <c r="E423" s="11"/>
      <c r="F423" s="16"/>
      <c r="G423" s="11"/>
      <c r="H423" s="4"/>
      <c r="I423" s="11"/>
      <c r="J423" s="16"/>
      <c r="L423" s="13"/>
      <c r="M423" s="13"/>
      <c r="N423" s="16"/>
      <c r="O423" s="16"/>
      <c r="P423" s="14"/>
      <c r="Q423" s="2"/>
      <c r="R423" s="1"/>
      <c r="S423" s="1"/>
    </row>
    <row r="424" spans="2:19" x14ac:dyDescent="0.2">
      <c r="B424" s="1"/>
      <c r="C424" s="1"/>
      <c r="D424" s="4"/>
      <c r="E424" s="11"/>
      <c r="F424" s="16"/>
      <c r="G424" s="11"/>
      <c r="H424" s="4"/>
      <c r="I424" s="11"/>
      <c r="J424" s="16"/>
      <c r="L424" s="13"/>
      <c r="M424" s="13"/>
      <c r="N424" s="16"/>
      <c r="O424" s="16"/>
      <c r="P424" s="14"/>
      <c r="Q424" s="2"/>
      <c r="R424" s="1"/>
      <c r="S424" s="1"/>
    </row>
    <row r="425" spans="2:19" x14ac:dyDescent="0.2">
      <c r="B425" s="1"/>
      <c r="C425" s="1"/>
      <c r="D425" s="4"/>
      <c r="E425" s="11"/>
      <c r="F425" s="16"/>
      <c r="G425" s="11"/>
      <c r="H425" s="4"/>
      <c r="I425" s="11"/>
      <c r="J425" s="16"/>
      <c r="L425" s="13"/>
      <c r="M425" s="13"/>
      <c r="N425" s="16"/>
      <c r="O425" s="16"/>
      <c r="P425" s="14"/>
      <c r="Q425" s="2"/>
      <c r="R425" s="1"/>
      <c r="S425" s="1"/>
    </row>
    <row r="426" spans="2:19" x14ac:dyDescent="0.2">
      <c r="B426" s="1"/>
      <c r="C426" s="1"/>
      <c r="D426" s="4"/>
      <c r="E426" s="11"/>
      <c r="F426" s="16"/>
      <c r="G426" s="11"/>
      <c r="H426" s="4"/>
      <c r="I426" s="11"/>
      <c r="J426" s="16"/>
      <c r="L426" s="13"/>
      <c r="M426" s="13"/>
      <c r="N426" s="16"/>
      <c r="O426" s="16"/>
      <c r="P426" s="14"/>
      <c r="Q426" s="2"/>
      <c r="R426" s="1"/>
      <c r="S426" s="1"/>
    </row>
    <row r="427" spans="2:19" x14ac:dyDescent="0.2">
      <c r="B427" s="1"/>
      <c r="C427" s="1"/>
      <c r="D427" s="4"/>
      <c r="E427" s="11"/>
      <c r="F427" s="16"/>
      <c r="G427" s="11"/>
      <c r="H427" s="4"/>
      <c r="I427" s="11"/>
      <c r="J427" s="16"/>
      <c r="L427" s="13"/>
      <c r="M427" s="13"/>
      <c r="N427" s="16"/>
      <c r="O427" s="16"/>
      <c r="P427" s="13"/>
      <c r="Q427" s="2"/>
      <c r="R427" s="1"/>
      <c r="S427" s="1"/>
    </row>
    <row r="428" spans="2:19" x14ac:dyDescent="0.2">
      <c r="B428" s="1"/>
      <c r="C428" s="1"/>
      <c r="D428" s="4"/>
      <c r="E428" s="11"/>
      <c r="F428" s="16"/>
      <c r="G428" s="11"/>
      <c r="H428" s="4"/>
      <c r="I428" s="11"/>
      <c r="J428" s="16"/>
      <c r="L428" s="13"/>
      <c r="M428" s="13"/>
      <c r="N428" s="16"/>
      <c r="O428" s="16"/>
      <c r="P428" s="14"/>
      <c r="Q428" s="2"/>
      <c r="R428" s="1"/>
      <c r="S428" s="1"/>
    </row>
    <row r="429" spans="2:19" x14ac:dyDescent="0.2">
      <c r="B429" s="1"/>
      <c r="C429" s="1"/>
      <c r="D429" s="4"/>
      <c r="E429" s="11"/>
      <c r="F429" s="16"/>
      <c r="G429" s="11"/>
      <c r="H429" s="4"/>
      <c r="I429" s="11"/>
      <c r="J429" s="16"/>
      <c r="L429" s="13"/>
      <c r="M429" s="13"/>
      <c r="N429" s="16"/>
      <c r="O429" s="16"/>
      <c r="P429" s="13"/>
      <c r="Q429" s="2"/>
      <c r="R429" s="1"/>
      <c r="S429" s="1"/>
    </row>
    <row r="430" spans="2:19" x14ac:dyDescent="0.2">
      <c r="B430" s="1"/>
      <c r="C430" s="1"/>
      <c r="D430" s="4"/>
      <c r="E430" s="11"/>
      <c r="F430" s="16"/>
      <c r="G430" s="11"/>
      <c r="H430" s="4"/>
      <c r="I430" s="11"/>
      <c r="J430" s="16"/>
      <c r="L430" s="13"/>
      <c r="M430" s="13"/>
      <c r="N430" s="16"/>
      <c r="O430" s="16"/>
      <c r="P430" s="14"/>
      <c r="Q430" s="2"/>
      <c r="R430" s="1"/>
      <c r="S430" s="1"/>
    </row>
    <row r="431" spans="2:19" x14ac:dyDescent="0.2">
      <c r="B431" s="1"/>
      <c r="C431" s="1"/>
      <c r="D431" s="4"/>
      <c r="E431" s="11"/>
      <c r="F431" s="16"/>
      <c r="G431" s="11"/>
      <c r="H431" s="4"/>
      <c r="I431" s="11"/>
      <c r="J431" s="16"/>
      <c r="L431" s="13"/>
      <c r="M431" s="13"/>
      <c r="N431" s="16"/>
      <c r="O431" s="16"/>
      <c r="P431" s="14"/>
      <c r="Q431" s="2"/>
      <c r="R431" s="1"/>
      <c r="S431" s="1"/>
    </row>
    <row r="432" spans="2:19" x14ac:dyDescent="0.2">
      <c r="B432" s="1"/>
      <c r="C432" s="1"/>
      <c r="D432" s="4"/>
      <c r="E432" s="11"/>
      <c r="F432" s="16"/>
      <c r="G432" s="11"/>
      <c r="H432" s="4"/>
      <c r="I432" s="11"/>
      <c r="J432" s="16"/>
      <c r="L432" s="13"/>
      <c r="M432" s="13"/>
      <c r="N432" s="16"/>
      <c r="O432" s="16"/>
      <c r="P432" s="13"/>
      <c r="Q432" s="2"/>
      <c r="R432" s="1"/>
      <c r="S432" s="1"/>
    </row>
    <row r="433" spans="2:19" x14ac:dyDescent="0.2">
      <c r="B433" s="1"/>
      <c r="C433" s="1"/>
      <c r="D433" s="4"/>
      <c r="E433" s="11"/>
      <c r="F433" s="16"/>
      <c r="G433" s="11"/>
      <c r="H433" s="4"/>
      <c r="I433" s="11"/>
      <c r="J433" s="16"/>
      <c r="L433" s="13"/>
      <c r="M433" s="13"/>
      <c r="N433" s="16"/>
      <c r="O433" s="16"/>
      <c r="P433" s="14"/>
      <c r="Q433" s="2"/>
      <c r="R433" s="1"/>
      <c r="S433" s="1"/>
    </row>
    <row r="434" spans="2:19" x14ac:dyDescent="0.2">
      <c r="B434" s="1"/>
      <c r="C434" s="1"/>
      <c r="D434" s="4"/>
      <c r="E434" s="11"/>
      <c r="F434" s="16"/>
      <c r="G434" s="11"/>
      <c r="H434" s="4"/>
      <c r="I434" s="11"/>
      <c r="J434" s="16"/>
      <c r="L434" s="13"/>
      <c r="M434" s="13"/>
      <c r="N434" s="16"/>
      <c r="O434" s="16"/>
      <c r="P434" s="14"/>
      <c r="Q434" s="2"/>
      <c r="R434" s="1"/>
      <c r="S434" s="1"/>
    </row>
    <row r="435" spans="2:19" x14ac:dyDescent="0.2">
      <c r="B435" s="1"/>
      <c r="C435" s="1"/>
      <c r="D435" s="4"/>
      <c r="E435" s="11"/>
      <c r="F435" s="16"/>
      <c r="G435" s="11"/>
      <c r="H435" s="4"/>
      <c r="I435" s="11"/>
      <c r="J435" s="16"/>
      <c r="L435" s="13"/>
      <c r="M435" s="13"/>
      <c r="N435" s="16"/>
      <c r="O435" s="16"/>
      <c r="P435" s="14"/>
      <c r="Q435" s="2"/>
      <c r="R435" s="1"/>
      <c r="S435" s="1"/>
    </row>
    <row r="436" spans="2:19" x14ac:dyDescent="0.2">
      <c r="B436" s="1"/>
      <c r="C436" s="1"/>
      <c r="D436" s="4"/>
      <c r="E436" s="11"/>
      <c r="F436" s="16"/>
      <c r="G436" s="11"/>
      <c r="H436" s="4"/>
      <c r="I436" s="11"/>
      <c r="J436" s="16"/>
      <c r="L436" s="13"/>
      <c r="M436" s="13"/>
      <c r="N436" s="16"/>
      <c r="O436" s="16"/>
      <c r="P436" s="14"/>
      <c r="Q436" s="2"/>
      <c r="R436" s="1"/>
      <c r="S436" s="1"/>
    </row>
    <row r="437" spans="2:19" x14ac:dyDescent="0.2">
      <c r="B437" s="1"/>
      <c r="C437" s="1"/>
      <c r="D437" s="4"/>
      <c r="E437" s="11"/>
      <c r="F437" s="16"/>
      <c r="G437" s="11"/>
      <c r="H437" s="4"/>
      <c r="I437" s="11"/>
      <c r="J437" s="16"/>
      <c r="L437" s="13"/>
      <c r="M437" s="13"/>
      <c r="N437" s="16"/>
      <c r="O437" s="16"/>
      <c r="P437" s="14"/>
      <c r="Q437" s="2"/>
      <c r="R437" s="1"/>
      <c r="S437" s="1"/>
    </row>
    <row r="438" spans="2:19" x14ac:dyDescent="0.2">
      <c r="B438" s="1"/>
      <c r="C438" s="1"/>
      <c r="D438" s="4"/>
      <c r="E438" s="11"/>
      <c r="F438" s="16"/>
      <c r="G438" s="11"/>
      <c r="H438" s="4"/>
      <c r="I438" s="11"/>
      <c r="J438" s="16"/>
      <c r="L438" s="13"/>
      <c r="M438" s="13"/>
      <c r="N438" s="16"/>
      <c r="O438" s="16"/>
      <c r="P438" s="13"/>
      <c r="Q438" s="1"/>
      <c r="R438" s="1"/>
      <c r="S438" s="1"/>
    </row>
    <row r="439" spans="2:19" x14ac:dyDescent="0.2">
      <c r="B439" s="1"/>
      <c r="C439" s="1"/>
      <c r="D439" s="4"/>
      <c r="E439" s="11"/>
      <c r="F439" s="16"/>
      <c r="G439" s="11"/>
      <c r="H439" s="4"/>
      <c r="I439" s="11"/>
      <c r="J439" s="16"/>
      <c r="L439" s="13"/>
      <c r="M439" s="13"/>
      <c r="N439" s="16"/>
      <c r="O439" s="16"/>
      <c r="P439" s="14"/>
      <c r="Q439" s="2"/>
      <c r="R439" s="1"/>
      <c r="S439" s="1"/>
    </row>
    <row r="440" spans="2:19" x14ac:dyDescent="0.2">
      <c r="B440" s="1"/>
      <c r="C440" s="1"/>
      <c r="D440" s="4"/>
      <c r="E440" s="11"/>
      <c r="F440" s="16"/>
      <c r="G440" s="11"/>
      <c r="H440" s="4"/>
      <c r="I440" s="11"/>
      <c r="J440" s="16"/>
      <c r="L440" s="13"/>
      <c r="M440" s="13"/>
      <c r="N440" s="16"/>
      <c r="O440" s="16"/>
      <c r="P440" s="14"/>
      <c r="Q440" s="2"/>
      <c r="R440" s="1"/>
      <c r="S440" s="1"/>
    </row>
    <row r="441" spans="2:19" x14ac:dyDescent="0.2">
      <c r="B441" s="1"/>
      <c r="C441" s="1"/>
      <c r="D441" s="4"/>
      <c r="E441" s="11"/>
      <c r="F441" s="16"/>
      <c r="G441" s="11"/>
      <c r="H441" s="4"/>
      <c r="I441" s="11"/>
      <c r="J441" s="16"/>
      <c r="L441" s="13"/>
      <c r="M441" s="13"/>
      <c r="N441" s="16"/>
      <c r="O441" s="16"/>
      <c r="P441" s="14"/>
      <c r="Q441" s="2"/>
      <c r="R441" s="1"/>
      <c r="S441" s="1"/>
    </row>
    <row r="442" spans="2:19" x14ac:dyDescent="0.2">
      <c r="B442" s="1"/>
      <c r="C442" s="1"/>
      <c r="D442" s="4"/>
      <c r="E442" s="11"/>
      <c r="F442" s="16"/>
      <c r="G442" s="11"/>
      <c r="H442" s="4"/>
      <c r="I442" s="11"/>
      <c r="J442" s="16"/>
      <c r="L442" s="13"/>
      <c r="M442" s="13"/>
      <c r="N442" s="16"/>
      <c r="O442" s="16"/>
      <c r="P442" s="13"/>
      <c r="Q442" s="1"/>
      <c r="R442" s="1"/>
      <c r="S442" s="1"/>
    </row>
    <row r="443" spans="2:19" x14ac:dyDescent="0.2">
      <c r="B443" s="1"/>
      <c r="C443" s="1"/>
      <c r="D443" s="4"/>
      <c r="E443" s="11"/>
      <c r="F443" s="16"/>
      <c r="G443" s="11"/>
      <c r="H443" s="4"/>
      <c r="I443" s="11"/>
      <c r="J443" s="16"/>
      <c r="L443" s="13"/>
      <c r="M443" s="13"/>
      <c r="N443" s="16"/>
      <c r="O443" s="16"/>
      <c r="P443" s="13"/>
      <c r="Q443" s="1"/>
      <c r="R443" s="1"/>
      <c r="S443" s="1"/>
    </row>
    <row r="444" spans="2:19" x14ac:dyDescent="0.2">
      <c r="B444" s="1"/>
      <c r="C444" s="1"/>
      <c r="D444" s="4"/>
      <c r="E444" s="11"/>
      <c r="F444" s="16"/>
      <c r="G444" s="11"/>
      <c r="H444" s="4"/>
      <c r="I444" s="11"/>
      <c r="J444" s="16"/>
      <c r="L444" s="13"/>
      <c r="M444" s="13"/>
      <c r="N444" s="16"/>
      <c r="O444" s="16"/>
      <c r="P444" s="14"/>
      <c r="Q444" s="2"/>
      <c r="R444" s="1"/>
      <c r="S444" s="1"/>
    </row>
    <row r="445" spans="2:19" x14ac:dyDescent="0.2">
      <c r="B445" s="1"/>
      <c r="C445" s="1"/>
      <c r="D445" s="4"/>
      <c r="E445" s="11"/>
      <c r="F445" s="16"/>
      <c r="G445" s="11"/>
      <c r="H445" s="4"/>
      <c r="I445" s="11"/>
      <c r="J445" s="16"/>
      <c r="L445" s="13"/>
      <c r="M445" s="13"/>
      <c r="N445" s="16"/>
      <c r="O445" s="16"/>
      <c r="P445" s="14"/>
      <c r="Q445" s="2"/>
      <c r="R445" s="1"/>
      <c r="S445" s="1"/>
    </row>
    <row r="446" spans="2:19" x14ac:dyDescent="0.2">
      <c r="B446" s="1"/>
      <c r="C446" s="1"/>
      <c r="D446" s="4"/>
      <c r="E446" s="11"/>
      <c r="F446" s="16"/>
      <c r="G446" s="11"/>
      <c r="H446" s="4"/>
      <c r="I446" s="11"/>
      <c r="J446" s="16"/>
      <c r="L446" s="13"/>
      <c r="M446" s="13"/>
      <c r="N446" s="16"/>
      <c r="O446" s="16"/>
      <c r="P446" s="14"/>
      <c r="Q446" s="2"/>
      <c r="R446" s="1"/>
      <c r="S446" s="1"/>
    </row>
    <row r="447" spans="2:19" x14ac:dyDescent="0.2">
      <c r="B447" s="1"/>
      <c r="C447" s="1"/>
      <c r="D447" s="4"/>
      <c r="E447" s="11"/>
      <c r="F447" s="16"/>
      <c r="G447" s="11"/>
      <c r="H447" s="4"/>
      <c r="I447" s="11"/>
      <c r="J447" s="16"/>
      <c r="L447" s="13"/>
      <c r="M447" s="13"/>
      <c r="N447" s="16"/>
      <c r="O447" s="16"/>
      <c r="P447" s="13"/>
      <c r="Q447" s="2"/>
      <c r="R447" s="1"/>
      <c r="S447" s="1"/>
    </row>
    <row r="448" spans="2:19" x14ac:dyDescent="0.2">
      <c r="B448" s="1"/>
      <c r="C448" s="1"/>
      <c r="D448" s="4"/>
      <c r="E448" s="11"/>
      <c r="F448" s="16"/>
      <c r="G448" s="11"/>
      <c r="H448" s="4"/>
      <c r="I448" s="11"/>
      <c r="J448" s="16"/>
      <c r="L448" s="13"/>
      <c r="M448" s="13"/>
      <c r="N448" s="16"/>
      <c r="O448" s="16"/>
      <c r="P448" s="13"/>
      <c r="Q448" s="2"/>
      <c r="R448" s="1"/>
      <c r="S448" s="1"/>
    </row>
    <row r="449" spans="2:19" x14ac:dyDescent="0.2">
      <c r="B449" s="1"/>
      <c r="C449" s="1"/>
      <c r="D449" s="4"/>
      <c r="E449" s="11"/>
      <c r="F449" s="16"/>
      <c r="G449" s="11"/>
      <c r="H449" s="4"/>
      <c r="I449" s="11"/>
      <c r="J449" s="16"/>
      <c r="L449" s="13"/>
      <c r="M449" s="13"/>
      <c r="N449" s="16"/>
      <c r="O449" s="16"/>
      <c r="P449" s="14"/>
      <c r="Q449" s="2"/>
      <c r="R449" s="1"/>
      <c r="S449" s="1"/>
    </row>
    <row r="450" spans="2:19" x14ac:dyDescent="0.2">
      <c r="B450" s="1"/>
      <c r="C450" s="1"/>
      <c r="D450" s="4"/>
      <c r="E450" s="11"/>
      <c r="F450" s="16"/>
      <c r="G450" s="11"/>
      <c r="H450" s="4"/>
      <c r="I450" s="11"/>
      <c r="J450" s="16"/>
      <c r="L450" s="13"/>
      <c r="M450" s="13"/>
      <c r="N450" s="16"/>
      <c r="O450" s="16"/>
      <c r="P450" s="14"/>
      <c r="Q450" s="2"/>
      <c r="R450" s="1"/>
      <c r="S450" s="1"/>
    </row>
    <row r="451" spans="2:19" x14ac:dyDescent="0.2">
      <c r="B451" s="1"/>
      <c r="C451" s="1"/>
      <c r="D451" s="4"/>
      <c r="E451" s="11"/>
      <c r="F451" s="16"/>
      <c r="G451" s="11"/>
      <c r="H451" s="4"/>
      <c r="I451" s="11"/>
      <c r="J451" s="16"/>
      <c r="L451" s="13"/>
      <c r="M451" s="13"/>
      <c r="N451" s="16"/>
      <c r="O451" s="16"/>
      <c r="P451" s="14"/>
      <c r="Q451" s="2"/>
      <c r="R451" s="1"/>
      <c r="S451" s="1"/>
    </row>
    <row r="452" spans="2:19" x14ac:dyDescent="0.2">
      <c r="B452" s="1"/>
      <c r="C452" s="1"/>
      <c r="D452" s="4"/>
      <c r="E452" s="11"/>
      <c r="F452" s="16"/>
      <c r="G452" s="11"/>
      <c r="H452" s="4"/>
      <c r="I452" s="11"/>
      <c r="J452" s="16"/>
      <c r="L452" s="13"/>
      <c r="M452" s="13"/>
      <c r="N452" s="16"/>
      <c r="O452" s="16"/>
      <c r="P452" s="14"/>
      <c r="Q452" s="2"/>
      <c r="R452" s="1"/>
      <c r="S452" s="1"/>
    </row>
    <row r="453" spans="2:19" x14ac:dyDescent="0.2">
      <c r="B453" s="1"/>
      <c r="C453" s="1"/>
      <c r="D453" s="4"/>
      <c r="E453" s="11"/>
      <c r="F453" s="16"/>
      <c r="G453" s="11"/>
      <c r="H453" s="4"/>
      <c r="I453" s="11"/>
      <c r="J453" s="16"/>
      <c r="L453" s="13"/>
      <c r="M453" s="13"/>
      <c r="N453" s="16"/>
      <c r="O453" s="16"/>
      <c r="P453" s="14"/>
      <c r="Q453" s="2"/>
      <c r="R453" s="1"/>
      <c r="S453" s="1"/>
    </row>
    <row r="454" spans="2:19" x14ac:dyDescent="0.2">
      <c r="B454" s="1"/>
      <c r="C454" s="1"/>
      <c r="D454" s="4"/>
      <c r="E454" s="11"/>
      <c r="F454" s="16"/>
      <c r="G454" s="11"/>
      <c r="H454" s="4"/>
      <c r="I454" s="11"/>
      <c r="J454" s="16"/>
      <c r="L454" s="13"/>
      <c r="M454" s="13"/>
      <c r="N454" s="16"/>
      <c r="O454" s="16"/>
      <c r="P454" s="14"/>
      <c r="Q454" s="2"/>
      <c r="R454" s="1"/>
      <c r="S454" s="1"/>
    </row>
    <row r="455" spans="2:19" x14ac:dyDescent="0.2">
      <c r="B455" s="1"/>
      <c r="C455" s="1"/>
      <c r="D455" s="4"/>
      <c r="E455" s="11"/>
      <c r="F455" s="16"/>
      <c r="G455" s="11"/>
      <c r="H455" s="4"/>
      <c r="I455" s="11"/>
      <c r="J455" s="16"/>
      <c r="L455" s="13"/>
      <c r="M455" s="13"/>
      <c r="N455" s="16"/>
      <c r="O455" s="16"/>
      <c r="P455" s="14"/>
      <c r="Q455" s="2"/>
      <c r="R455" s="1"/>
      <c r="S455" s="1"/>
    </row>
    <row r="456" spans="2:19" x14ac:dyDescent="0.2">
      <c r="B456" s="1"/>
      <c r="C456" s="1"/>
      <c r="D456" s="4"/>
      <c r="E456" s="11"/>
      <c r="F456" s="16"/>
      <c r="G456" s="11"/>
      <c r="H456" s="4"/>
      <c r="I456" s="11"/>
      <c r="J456" s="16"/>
      <c r="L456" s="13"/>
      <c r="M456" s="13"/>
      <c r="N456" s="16"/>
      <c r="O456" s="16"/>
      <c r="P456" s="14"/>
      <c r="Q456" s="2"/>
      <c r="R456" s="1"/>
      <c r="S456" s="1"/>
    </row>
    <row r="457" spans="2:19" x14ac:dyDescent="0.2">
      <c r="B457" s="1"/>
      <c r="C457" s="1"/>
      <c r="D457" s="4"/>
      <c r="E457" s="11"/>
      <c r="F457" s="16"/>
      <c r="G457" s="11"/>
      <c r="H457" s="4"/>
      <c r="I457" s="11"/>
      <c r="J457" s="16"/>
      <c r="L457" s="13"/>
      <c r="M457" s="13"/>
      <c r="N457" s="16"/>
      <c r="O457" s="16"/>
      <c r="P457" s="14"/>
      <c r="Q457" s="2"/>
      <c r="R457" s="1"/>
      <c r="S457" s="1"/>
    </row>
    <row r="458" spans="2:19" x14ac:dyDescent="0.2">
      <c r="B458" s="1"/>
      <c r="C458" s="1"/>
      <c r="D458" s="4"/>
      <c r="E458" s="11"/>
      <c r="F458" s="16"/>
      <c r="G458" s="11"/>
      <c r="H458" s="4"/>
      <c r="I458" s="11"/>
      <c r="J458" s="16"/>
      <c r="L458" s="13"/>
      <c r="M458" s="13"/>
      <c r="N458" s="16"/>
      <c r="O458" s="16"/>
      <c r="P458" s="14"/>
      <c r="Q458" s="2"/>
      <c r="R458" s="1"/>
      <c r="S458" s="1"/>
    </row>
    <row r="459" spans="2:19" x14ac:dyDescent="0.2">
      <c r="B459" s="1"/>
      <c r="C459" s="1"/>
      <c r="D459" s="4"/>
      <c r="E459" s="11"/>
      <c r="F459" s="16"/>
      <c r="G459" s="11"/>
      <c r="H459" s="4"/>
      <c r="I459" s="11"/>
      <c r="J459" s="16"/>
      <c r="L459" s="13"/>
      <c r="M459" s="13"/>
      <c r="N459" s="16"/>
      <c r="O459" s="16"/>
      <c r="P459" s="14"/>
      <c r="Q459" s="2"/>
      <c r="R459" s="1"/>
      <c r="S459" s="1"/>
    </row>
    <row r="460" spans="2:19" x14ac:dyDescent="0.2">
      <c r="B460" s="1"/>
      <c r="C460" s="1"/>
      <c r="D460" s="4"/>
      <c r="E460" s="11"/>
      <c r="F460" s="16"/>
      <c r="G460" s="11"/>
      <c r="H460" s="4"/>
      <c r="I460" s="11"/>
      <c r="J460" s="16"/>
      <c r="L460" s="13"/>
      <c r="M460" s="13"/>
      <c r="N460" s="16"/>
      <c r="O460" s="16"/>
      <c r="P460" s="14"/>
      <c r="Q460" s="2"/>
      <c r="R460" s="1"/>
      <c r="S460" s="1"/>
    </row>
    <row r="461" spans="2:19" x14ac:dyDescent="0.2">
      <c r="B461" s="1"/>
      <c r="C461" s="1"/>
      <c r="D461" s="4"/>
      <c r="E461" s="11"/>
      <c r="F461" s="16"/>
      <c r="G461" s="11"/>
      <c r="H461" s="4"/>
      <c r="I461" s="11"/>
      <c r="J461" s="16"/>
      <c r="L461" s="13"/>
      <c r="M461" s="13"/>
      <c r="N461" s="16"/>
      <c r="O461" s="16"/>
      <c r="P461" s="14"/>
      <c r="Q461" s="2"/>
      <c r="R461" s="1"/>
      <c r="S461" s="1"/>
    </row>
    <row r="462" spans="2:19" x14ac:dyDescent="0.2">
      <c r="B462" s="1"/>
      <c r="C462" s="1"/>
      <c r="D462" s="4"/>
      <c r="E462" s="11"/>
      <c r="F462" s="16"/>
      <c r="G462" s="11"/>
      <c r="H462" s="4"/>
      <c r="I462" s="11"/>
      <c r="J462" s="16"/>
      <c r="L462" s="13"/>
      <c r="M462" s="13"/>
      <c r="N462" s="16"/>
      <c r="O462" s="16"/>
      <c r="P462" s="13"/>
      <c r="Q462" s="2"/>
      <c r="R462" s="1"/>
      <c r="S462" s="1"/>
    </row>
    <row r="463" spans="2:19" x14ac:dyDescent="0.2">
      <c r="B463" s="1"/>
      <c r="C463" s="1"/>
      <c r="D463" s="4"/>
      <c r="E463" s="11"/>
      <c r="F463" s="16"/>
      <c r="G463" s="11"/>
      <c r="H463" s="4"/>
      <c r="I463" s="11"/>
      <c r="J463" s="16"/>
      <c r="L463" s="13"/>
      <c r="M463" s="13"/>
      <c r="N463" s="16"/>
      <c r="O463" s="16"/>
      <c r="P463" s="14"/>
      <c r="Q463" s="2"/>
      <c r="R463" s="1"/>
      <c r="S463" s="1"/>
    </row>
    <row r="464" spans="2:19" x14ac:dyDescent="0.2">
      <c r="B464" s="1"/>
      <c r="C464" s="1"/>
      <c r="D464" s="4"/>
      <c r="E464" s="11"/>
      <c r="F464" s="16"/>
      <c r="G464" s="11"/>
      <c r="H464" s="4"/>
      <c r="I464" s="11"/>
      <c r="J464" s="16"/>
      <c r="L464" s="13"/>
      <c r="M464" s="13"/>
      <c r="N464" s="16"/>
      <c r="O464" s="16"/>
      <c r="P464" s="13"/>
      <c r="Q464" s="2"/>
      <c r="R464" s="1"/>
      <c r="S464" s="1"/>
    </row>
    <row r="465" spans="2:19" x14ac:dyDescent="0.2">
      <c r="B465" s="1"/>
      <c r="C465" s="1"/>
      <c r="D465" s="4"/>
      <c r="E465" s="11"/>
      <c r="F465" s="16"/>
      <c r="G465" s="11"/>
      <c r="H465" s="4"/>
      <c r="I465" s="11"/>
      <c r="J465" s="16"/>
      <c r="L465" s="13"/>
      <c r="M465" s="13"/>
      <c r="N465" s="16"/>
      <c r="O465" s="16"/>
      <c r="P465" s="14"/>
      <c r="Q465" s="2"/>
      <c r="R465" s="1"/>
      <c r="S465" s="1"/>
    </row>
    <row r="466" spans="2:19" x14ac:dyDescent="0.2">
      <c r="B466" s="1"/>
      <c r="C466" s="1"/>
      <c r="D466" s="4"/>
      <c r="E466" s="11"/>
      <c r="F466" s="16"/>
      <c r="G466" s="11"/>
      <c r="H466" s="4"/>
      <c r="I466" s="11"/>
      <c r="J466" s="16"/>
      <c r="L466" s="13"/>
      <c r="M466" s="13"/>
      <c r="N466" s="16"/>
      <c r="O466" s="16"/>
      <c r="P466" s="13"/>
      <c r="Q466" s="1"/>
      <c r="R466" s="1"/>
      <c r="S466" s="1"/>
    </row>
    <row r="467" spans="2:19" x14ac:dyDescent="0.2">
      <c r="B467" s="1"/>
      <c r="C467" s="1"/>
      <c r="D467" s="4"/>
      <c r="E467" s="11"/>
      <c r="F467" s="16"/>
      <c r="G467" s="11"/>
      <c r="H467" s="4"/>
      <c r="I467" s="11"/>
      <c r="J467" s="16"/>
      <c r="L467" s="13"/>
      <c r="M467" s="13"/>
      <c r="N467" s="16"/>
      <c r="O467" s="16"/>
      <c r="P467" s="14"/>
      <c r="Q467" s="2"/>
      <c r="R467" s="1"/>
      <c r="S467" s="1"/>
    </row>
    <row r="468" spans="2:19" x14ac:dyDescent="0.2">
      <c r="B468" s="1"/>
      <c r="C468" s="1"/>
      <c r="D468" s="4"/>
      <c r="E468" s="11"/>
      <c r="F468" s="16"/>
      <c r="G468" s="11"/>
      <c r="H468" s="4"/>
      <c r="I468" s="11"/>
      <c r="J468" s="16"/>
      <c r="L468" s="13"/>
      <c r="M468" s="13"/>
      <c r="N468" s="16"/>
      <c r="O468" s="16"/>
      <c r="P468" s="14"/>
      <c r="Q468" s="2"/>
      <c r="R468" s="1"/>
      <c r="S468" s="1"/>
    </row>
    <row r="469" spans="2:19" x14ac:dyDescent="0.2">
      <c r="B469" s="1"/>
      <c r="C469" s="1"/>
      <c r="D469" s="4"/>
      <c r="E469" s="11"/>
      <c r="F469" s="16"/>
      <c r="G469" s="11"/>
      <c r="H469" s="4"/>
      <c r="I469" s="11"/>
      <c r="J469" s="16"/>
      <c r="L469" s="13"/>
      <c r="M469" s="13"/>
      <c r="N469" s="16"/>
      <c r="O469" s="16"/>
      <c r="P469" s="14"/>
      <c r="Q469" s="2"/>
      <c r="R469" s="1"/>
      <c r="S469" s="1"/>
    </row>
    <row r="470" spans="2:19" x14ac:dyDescent="0.2">
      <c r="B470" s="1"/>
      <c r="C470" s="1"/>
      <c r="D470" s="4"/>
      <c r="E470" s="11"/>
      <c r="F470" s="16"/>
      <c r="G470" s="11"/>
      <c r="H470" s="4"/>
      <c r="I470" s="11"/>
      <c r="J470" s="16"/>
      <c r="L470" s="13"/>
      <c r="M470" s="13"/>
      <c r="N470" s="16"/>
      <c r="O470" s="16"/>
      <c r="P470" s="14"/>
      <c r="Q470" s="2"/>
      <c r="R470" s="1"/>
      <c r="S470" s="1"/>
    </row>
    <row r="471" spans="2:19" x14ac:dyDescent="0.2">
      <c r="B471" s="1"/>
      <c r="C471" s="1"/>
      <c r="D471" s="4"/>
      <c r="E471" s="11"/>
      <c r="F471" s="16"/>
      <c r="G471" s="11"/>
      <c r="H471" s="4"/>
      <c r="I471" s="11"/>
      <c r="J471" s="16"/>
      <c r="L471" s="13"/>
      <c r="M471" s="13"/>
      <c r="N471" s="16"/>
      <c r="O471" s="16"/>
      <c r="P471" s="14"/>
      <c r="Q471" s="2"/>
      <c r="R471" s="1"/>
      <c r="S471" s="1"/>
    </row>
    <row r="472" spans="2:19" x14ac:dyDescent="0.2">
      <c r="B472" s="1"/>
      <c r="C472" s="1"/>
      <c r="D472" s="4"/>
      <c r="E472" s="11"/>
      <c r="F472" s="16"/>
      <c r="G472" s="11"/>
      <c r="H472" s="4"/>
      <c r="I472" s="11"/>
      <c r="J472" s="16"/>
      <c r="L472" s="13"/>
      <c r="M472" s="13"/>
      <c r="N472" s="16"/>
      <c r="O472" s="16"/>
      <c r="P472" s="14"/>
      <c r="Q472" s="2"/>
      <c r="R472" s="1"/>
      <c r="S472" s="1"/>
    </row>
    <row r="473" spans="2:19" x14ac:dyDescent="0.2">
      <c r="B473" s="1"/>
      <c r="C473" s="1"/>
      <c r="D473" s="4"/>
      <c r="E473" s="11"/>
      <c r="F473" s="16"/>
      <c r="G473" s="11"/>
      <c r="H473" s="4"/>
      <c r="I473" s="11"/>
      <c r="J473" s="16"/>
      <c r="L473" s="13"/>
      <c r="M473" s="13"/>
      <c r="N473" s="16"/>
      <c r="O473" s="16"/>
      <c r="P473" s="14"/>
      <c r="Q473" s="2"/>
      <c r="R473" s="1"/>
      <c r="S473" s="1"/>
    </row>
    <row r="474" spans="2:19" x14ac:dyDescent="0.2">
      <c r="B474" s="1"/>
      <c r="C474" s="1"/>
      <c r="D474" s="4"/>
      <c r="E474" s="11"/>
      <c r="F474" s="16"/>
      <c r="G474" s="11"/>
      <c r="H474" s="4"/>
      <c r="I474" s="11"/>
      <c r="J474" s="16"/>
      <c r="L474" s="13"/>
      <c r="M474" s="13"/>
      <c r="N474" s="16"/>
      <c r="O474" s="16"/>
      <c r="P474" s="14"/>
      <c r="Q474" s="2"/>
      <c r="R474" s="1"/>
      <c r="S474" s="1"/>
    </row>
    <row r="475" spans="2:19" x14ac:dyDescent="0.2">
      <c r="B475" s="1"/>
      <c r="C475" s="1"/>
      <c r="D475" s="4"/>
      <c r="E475" s="11"/>
      <c r="F475" s="16"/>
      <c r="G475" s="11"/>
      <c r="H475" s="4"/>
      <c r="I475" s="11"/>
      <c r="J475" s="16"/>
      <c r="L475" s="13"/>
      <c r="M475" s="13"/>
      <c r="N475" s="16"/>
      <c r="O475" s="16"/>
      <c r="P475" s="13"/>
      <c r="Q475" s="2"/>
      <c r="R475" s="1"/>
      <c r="S475" s="1"/>
    </row>
    <row r="476" spans="2:19" x14ac:dyDescent="0.2">
      <c r="B476" s="1"/>
      <c r="C476" s="1"/>
      <c r="D476" s="4"/>
      <c r="E476" s="11"/>
      <c r="F476" s="16"/>
      <c r="G476" s="11"/>
      <c r="H476" s="4"/>
      <c r="I476" s="11"/>
      <c r="J476" s="16"/>
      <c r="L476" s="13"/>
      <c r="M476" s="13"/>
      <c r="N476" s="16"/>
      <c r="O476" s="16"/>
      <c r="P476" s="13"/>
      <c r="Q476" s="1"/>
      <c r="R476" s="1"/>
      <c r="S476" s="1"/>
    </row>
    <row r="477" spans="2:19" x14ac:dyDescent="0.2">
      <c r="B477" s="1"/>
      <c r="C477" s="1"/>
      <c r="D477" s="4"/>
      <c r="E477" s="11"/>
      <c r="F477" s="16"/>
      <c r="G477" s="11"/>
      <c r="H477" s="4"/>
      <c r="I477" s="11"/>
      <c r="J477" s="16"/>
      <c r="L477" s="13"/>
      <c r="M477" s="13"/>
      <c r="N477" s="16"/>
      <c r="O477" s="16"/>
      <c r="P477" s="14"/>
      <c r="Q477" s="2"/>
      <c r="R477" s="1"/>
      <c r="S477" s="1"/>
    </row>
    <row r="478" spans="2:19" x14ac:dyDescent="0.2">
      <c r="B478" s="1"/>
      <c r="C478" s="1"/>
      <c r="D478" s="4"/>
      <c r="E478" s="11"/>
      <c r="F478" s="16"/>
      <c r="G478" s="11"/>
      <c r="H478" s="4"/>
      <c r="I478" s="11"/>
      <c r="J478" s="16"/>
      <c r="L478" s="13"/>
      <c r="M478" s="13"/>
      <c r="N478" s="16"/>
      <c r="O478" s="16"/>
      <c r="P478" s="13"/>
      <c r="Q478" s="2"/>
      <c r="R478" s="1"/>
      <c r="S478" s="1"/>
    </row>
    <row r="479" spans="2:19" x14ac:dyDescent="0.2">
      <c r="B479" s="1"/>
      <c r="C479" s="1"/>
      <c r="D479" s="4"/>
      <c r="E479" s="11"/>
      <c r="F479" s="16"/>
      <c r="G479" s="11"/>
      <c r="H479" s="4"/>
      <c r="I479" s="11"/>
      <c r="J479" s="16"/>
      <c r="L479" s="13"/>
      <c r="M479" s="13"/>
      <c r="N479" s="16"/>
      <c r="O479" s="16"/>
      <c r="P479" s="14"/>
      <c r="Q479" s="2"/>
      <c r="R479" s="1"/>
      <c r="S479" s="1"/>
    </row>
    <row r="480" spans="2:19" x14ac:dyDescent="0.2">
      <c r="B480" s="1"/>
      <c r="C480" s="1"/>
      <c r="D480" s="4"/>
      <c r="E480" s="11"/>
      <c r="F480" s="16"/>
      <c r="G480" s="11"/>
      <c r="H480" s="4"/>
      <c r="I480" s="11"/>
      <c r="J480" s="16"/>
      <c r="L480" s="13"/>
      <c r="M480" s="13"/>
      <c r="N480" s="16"/>
      <c r="O480" s="16"/>
      <c r="P480" s="14"/>
      <c r="Q480" s="2"/>
      <c r="R480" s="1"/>
      <c r="S480" s="1"/>
    </row>
    <row r="481" spans="2:19" x14ac:dyDescent="0.2">
      <c r="B481" s="1"/>
      <c r="C481" s="1"/>
      <c r="D481" s="4"/>
      <c r="E481" s="11"/>
      <c r="F481" s="16"/>
      <c r="G481" s="11"/>
      <c r="H481" s="4"/>
      <c r="I481" s="11"/>
      <c r="J481" s="16"/>
      <c r="L481" s="13"/>
      <c r="M481" s="13"/>
      <c r="N481" s="16"/>
      <c r="O481" s="16"/>
      <c r="P481" s="14"/>
      <c r="Q481" s="2"/>
      <c r="R481" s="1"/>
      <c r="S481" s="1"/>
    </row>
    <row r="482" spans="2:19" x14ac:dyDescent="0.2">
      <c r="B482" s="1"/>
      <c r="C482" s="1"/>
      <c r="D482" s="4"/>
      <c r="E482" s="11"/>
      <c r="F482" s="16"/>
      <c r="G482" s="11"/>
      <c r="H482" s="4"/>
      <c r="I482" s="11"/>
      <c r="J482" s="16"/>
      <c r="L482" s="13"/>
      <c r="M482" s="13"/>
      <c r="N482" s="16"/>
      <c r="O482" s="16"/>
      <c r="P482" s="14"/>
      <c r="Q482" s="2"/>
      <c r="R482" s="1"/>
      <c r="S482" s="1"/>
    </row>
    <row r="483" spans="2:19" x14ac:dyDescent="0.2">
      <c r="B483" s="1"/>
      <c r="C483" s="1"/>
      <c r="D483" s="4"/>
      <c r="E483" s="11"/>
      <c r="F483" s="16"/>
      <c r="G483" s="11"/>
      <c r="H483" s="4"/>
      <c r="I483" s="11"/>
      <c r="J483" s="16"/>
      <c r="L483" s="13"/>
      <c r="M483" s="13"/>
      <c r="N483" s="16"/>
      <c r="O483" s="16"/>
      <c r="P483" s="14"/>
      <c r="Q483" s="2"/>
      <c r="R483" s="1"/>
      <c r="S483" s="1"/>
    </row>
    <row r="484" spans="2:19" x14ac:dyDescent="0.2">
      <c r="B484" s="1"/>
      <c r="C484" s="1"/>
      <c r="D484" s="4"/>
      <c r="E484" s="11"/>
      <c r="F484" s="16"/>
      <c r="G484" s="11"/>
      <c r="H484" s="4"/>
      <c r="I484" s="11"/>
      <c r="J484" s="16"/>
      <c r="L484" s="13"/>
      <c r="M484" s="13"/>
      <c r="N484" s="16"/>
      <c r="O484" s="16"/>
      <c r="P484" s="14"/>
      <c r="Q484" s="2"/>
      <c r="R484" s="1"/>
      <c r="S484" s="1"/>
    </row>
    <row r="485" spans="2:19" x14ac:dyDescent="0.2">
      <c r="B485" s="1"/>
      <c r="C485" s="1"/>
      <c r="D485" s="4"/>
      <c r="E485" s="11"/>
      <c r="F485" s="16"/>
      <c r="G485" s="11"/>
      <c r="H485" s="4"/>
      <c r="I485" s="11"/>
      <c r="J485" s="16"/>
      <c r="L485" s="13"/>
      <c r="M485" s="13"/>
      <c r="N485" s="16"/>
      <c r="O485" s="16"/>
      <c r="P485" s="14"/>
      <c r="Q485" s="2"/>
      <c r="R485" s="1"/>
      <c r="S485" s="1"/>
    </row>
    <row r="486" spans="2:19" x14ac:dyDescent="0.2">
      <c r="B486" s="1"/>
      <c r="C486" s="1"/>
      <c r="D486" s="4"/>
      <c r="E486" s="11"/>
      <c r="F486" s="16"/>
      <c r="G486" s="11"/>
      <c r="H486" s="4"/>
      <c r="I486" s="11"/>
      <c r="J486" s="16"/>
      <c r="L486" s="13"/>
      <c r="M486" s="13"/>
      <c r="N486" s="16"/>
      <c r="O486" s="16"/>
      <c r="P486" s="14"/>
      <c r="Q486" s="2"/>
      <c r="R486" s="1"/>
      <c r="S486" s="1"/>
    </row>
    <row r="487" spans="2:19" x14ac:dyDescent="0.2">
      <c r="B487" s="1"/>
      <c r="C487" s="1"/>
      <c r="D487" s="4"/>
      <c r="E487" s="11"/>
      <c r="F487" s="16"/>
      <c r="G487" s="11"/>
      <c r="H487" s="4"/>
      <c r="I487" s="11"/>
      <c r="J487" s="16"/>
      <c r="L487" s="13"/>
      <c r="M487" s="13"/>
      <c r="N487" s="16"/>
      <c r="O487" s="16"/>
      <c r="P487" s="13"/>
      <c r="Q487" s="2"/>
      <c r="R487" s="1"/>
      <c r="S487" s="1"/>
    </row>
    <row r="488" spans="2:19" x14ac:dyDescent="0.2">
      <c r="B488" s="1"/>
      <c r="C488" s="1"/>
      <c r="D488" s="4"/>
      <c r="E488" s="11"/>
      <c r="F488" s="16"/>
      <c r="G488" s="11"/>
      <c r="H488" s="4"/>
      <c r="I488" s="11"/>
      <c r="J488" s="16"/>
      <c r="L488" s="13"/>
      <c r="M488" s="13"/>
      <c r="N488" s="16"/>
      <c r="O488" s="16"/>
      <c r="P488" s="14"/>
      <c r="Q488" s="2"/>
      <c r="R488" s="1"/>
      <c r="S488" s="1"/>
    </row>
    <row r="489" spans="2:19" x14ac:dyDescent="0.2">
      <c r="B489" s="1"/>
      <c r="C489" s="1"/>
      <c r="D489" s="4"/>
      <c r="E489" s="11"/>
      <c r="F489" s="16"/>
      <c r="G489" s="11"/>
      <c r="H489" s="4"/>
      <c r="I489" s="11"/>
      <c r="J489" s="16"/>
      <c r="L489" s="13"/>
      <c r="M489" s="13"/>
      <c r="N489" s="16"/>
      <c r="O489" s="16"/>
      <c r="P489" s="14"/>
      <c r="Q489" s="2"/>
      <c r="R489" s="1"/>
      <c r="S489" s="1"/>
    </row>
    <row r="490" spans="2:19" x14ac:dyDescent="0.2">
      <c r="B490" s="1"/>
      <c r="C490" s="1"/>
      <c r="D490" s="4"/>
      <c r="E490" s="11"/>
      <c r="F490" s="16"/>
      <c r="G490" s="11"/>
      <c r="H490" s="4"/>
      <c r="I490" s="11"/>
      <c r="J490" s="16"/>
      <c r="L490" s="13"/>
      <c r="M490" s="13"/>
      <c r="N490" s="16"/>
      <c r="O490" s="16"/>
      <c r="P490" s="14"/>
      <c r="Q490" s="2"/>
      <c r="R490" s="1"/>
      <c r="S490" s="1"/>
    </row>
    <row r="491" spans="2:19" x14ac:dyDescent="0.2">
      <c r="B491" s="1"/>
      <c r="C491" s="1"/>
      <c r="D491" s="4"/>
      <c r="E491" s="11"/>
      <c r="F491" s="16"/>
      <c r="G491" s="11"/>
      <c r="H491" s="4"/>
      <c r="I491" s="11"/>
      <c r="J491" s="16"/>
      <c r="L491" s="13"/>
      <c r="M491" s="13"/>
      <c r="N491" s="16"/>
      <c r="O491" s="16"/>
      <c r="P491" s="14"/>
      <c r="Q491" s="2"/>
      <c r="R491" s="1"/>
      <c r="S491" s="1"/>
    </row>
    <row r="492" spans="2:19" x14ac:dyDescent="0.2">
      <c r="B492" s="1"/>
      <c r="C492" s="1"/>
      <c r="D492" s="4"/>
      <c r="E492" s="11"/>
      <c r="F492" s="16"/>
      <c r="G492" s="11"/>
      <c r="H492" s="4"/>
      <c r="I492" s="11"/>
      <c r="J492" s="16"/>
      <c r="L492" s="13"/>
      <c r="M492" s="13"/>
      <c r="N492" s="16"/>
      <c r="O492" s="16"/>
      <c r="P492" s="13"/>
      <c r="Q492" s="2"/>
      <c r="R492" s="1"/>
      <c r="S492" s="1"/>
    </row>
    <row r="493" spans="2:19" x14ac:dyDescent="0.2">
      <c r="B493" s="1"/>
      <c r="C493" s="1"/>
      <c r="D493" s="4"/>
      <c r="E493" s="11"/>
      <c r="F493" s="16"/>
      <c r="G493" s="11"/>
      <c r="H493" s="4"/>
      <c r="I493" s="11"/>
      <c r="J493" s="16"/>
      <c r="L493" s="13"/>
      <c r="M493" s="13"/>
      <c r="N493" s="16"/>
      <c r="O493" s="16"/>
      <c r="P493" s="14"/>
      <c r="Q493" s="2"/>
      <c r="R493" s="1"/>
      <c r="S493" s="1"/>
    </row>
    <row r="494" spans="2:19" x14ac:dyDescent="0.2">
      <c r="B494" s="1"/>
      <c r="C494" s="1"/>
      <c r="D494" s="4"/>
      <c r="E494" s="11"/>
      <c r="F494" s="16"/>
      <c r="G494" s="11"/>
      <c r="H494" s="4"/>
      <c r="I494" s="11"/>
      <c r="J494" s="16"/>
      <c r="L494" s="13"/>
      <c r="M494" s="13"/>
      <c r="N494" s="16"/>
      <c r="O494" s="16"/>
      <c r="P494" s="14"/>
      <c r="Q494" s="2"/>
      <c r="R494" s="1"/>
      <c r="S494" s="1"/>
    </row>
    <row r="495" spans="2:19" x14ac:dyDescent="0.2">
      <c r="B495" s="1"/>
      <c r="C495" s="1"/>
      <c r="D495" s="4"/>
      <c r="E495" s="11"/>
      <c r="F495" s="16"/>
      <c r="G495" s="11"/>
      <c r="H495" s="4"/>
      <c r="I495" s="11"/>
      <c r="J495" s="16"/>
      <c r="L495" s="13"/>
      <c r="M495" s="13"/>
      <c r="N495" s="16"/>
      <c r="O495" s="16"/>
      <c r="P495" s="14"/>
      <c r="Q495" s="2"/>
      <c r="R495" s="1"/>
      <c r="S495" s="1"/>
    </row>
    <row r="496" spans="2:19" x14ac:dyDescent="0.2">
      <c r="B496" s="1"/>
      <c r="C496" s="1"/>
      <c r="D496" s="4"/>
      <c r="E496" s="11"/>
      <c r="F496" s="16"/>
      <c r="G496" s="11"/>
      <c r="H496" s="4"/>
      <c r="I496" s="11"/>
      <c r="J496" s="16"/>
      <c r="L496" s="13"/>
      <c r="M496" s="13"/>
      <c r="N496" s="16"/>
      <c r="O496" s="16"/>
      <c r="P496" s="14"/>
      <c r="Q496" s="2"/>
      <c r="R496" s="1"/>
      <c r="S496" s="1"/>
    </row>
    <row r="497" spans="2:19" x14ac:dyDescent="0.2">
      <c r="B497" s="1"/>
      <c r="C497" s="1"/>
      <c r="D497" s="4"/>
      <c r="E497" s="11"/>
      <c r="F497" s="16"/>
      <c r="G497" s="11"/>
      <c r="H497" s="4"/>
      <c r="I497" s="11"/>
      <c r="J497" s="16"/>
      <c r="L497" s="13"/>
      <c r="M497" s="13"/>
      <c r="N497" s="16"/>
      <c r="O497" s="16"/>
      <c r="P497" s="14"/>
      <c r="Q497" s="2"/>
      <c r="R497" s="1"/>
      <c r="S497" s="1"/>
    </row>
    <row r="498" spans="2:19" x14ac:dyDescent="0.2">
      <c r="B498" s="1"/>
      <c r="C498" s="1"/>
      <c r="D498" s="4"/>
      <c r="E498" s="11"/>
      <c r="F498" s="16"/>
      <c r="G498" s="11"/>
      <c r="H498" s="4"/>
      <c r="I498" s="11"/>
      <c r="J498" s="16"/>
      <c r="L498" s="13"/>
      <c r="M498" s="13"/>
      <c r="N498" s="16"/>
      <c r="O498" s="16"/>
      <c r="P498" s="14"/>
      <c r="Q498" s="2"/>
      <c r="R498" s="1"/>
      <c r="S498" s="1"/>
    </row>
    <row r="499" spans="2:19" x14ac:dyDescent="0.2">
      <c r="B499" s="1"/>
      <c r="C499" s="1"/>
      <c r="D499" s="4"/>
      <c r="E499" s="11"/>
      <c r="F499" s="16"/>
      <c r="G499" s="11"/>
      <c r="H499" s="4"/>
      <c r="I499" s="11"/>
      <c r="J499" s="16"/>
      <c r="L499" s="13"/>
      <c r="M499" s="13"/>
      <c r="N499" s="16"/>
      <c r="O499" s="16"/>
      <c r="P499" s="14"/>
      <c r="Q499" s="2"/>
      <c r="R499" s="1"/>
      <c r="S499" s="1"/>
    </row>
    <row r="500" spans="2:19" x14ac:dyDescent="0.2">
      <c r="B500" s="1"/>
      <c r="C500" s="1"/>
      <c r="D500" s="4"/>
      <c r="E500" s="11"/>
      <c r="F500" s="16"/>
      <c r="G500" s="11"/>
      <c r="H500" s="4"/>
      <c r="I500" s="11"/>
      <c r="J500" s="16"/>
      <c r="L500" s="13"/>
      <c r="M500" s="13"/>
      <c r="N500" s="16"/>
      <c r="O500" s="16"/>
      <c r="P500" s="14"/>
      <c r="Q500" s="2"/>
      <c r="R500" s="1"/>
      <c r="S500" s="1"/>
    </row>
    <row r="501" spans="2:19" x14ac:dyDescent="0.2">
      <c r="B501" s="1"/>
      <c r="C501" s="1"/>
      <c r="D501" s="4"/>
      <c r="E501" s="11"/>
      <c r="F501" s="16"/>
      <c r="G501" s="11"/>
      <c r="H501" s="4"/>
      <c r="I501" s="11"/>
      <c r="J501" s="16"/>
      <c r="L501" s="13"/>
      <c r="M501" s="13"/>
      <c r="N501" s="16"/>
      <c r="O501" s="16"/>
      <c r="P501" s="14"/>
      <c r="Q501" s="2"/>
      <c r="R501" s="1"/>
      <c r="S501" s="1"/>
    </row>
    <row r="502" spans="2:19" x14ac:dyDescent="0.2">
      <c r="B502" s="1"/>
      <c r="C502" s="1"/>
      <c r="D502" s="4"/>
      <c r="E502" s="11"/>
      <c r="F502" s="16"/>
      <c r="G502" s="11"/>
      <c r="H502" s="4"/>
      <c r="I502" s="11"/>
      <c r="J502" s="16"/>
      <c r="L502" s="13"/>
      <c r="M502" s="13"/>
      <c r="N502" s="16"/>
      <c r="O502" s="16"/>
      <c r="P502" s="14"/>
      <c r="Q502" s="2"/>
      <c r="R502" s="1"/>
      <c r="S502" s="1"/>
    </row>
    <row r="503" spans="2:19" x14ac:dyDescent="0.2">
      <c r="B503" s="1"/>
      <c r="C503" s="1"/>
      <c r="D503" s="4"/>
      <c r="E503" s="11"/>
      <c r="F503" s="16"/>
      <c r="G503" s="11"/>
      <c r="H503" s="4"/>
      <c r="I503" s="11"/>
      <c r="J503" s="16"/>
      <c r="L503" s="13"/>
      <c r="M503" s="13"/>
      <c r="N503" s="16"/>
      <c r="O503" s="16"/>
      <c r="P503" s="14"/>
      <c r="Q503" s="2"/>
      <c r="R503" s="1"/>
      <c r="S503" s="1"/>
    </row>
    <row r="504" spans="2:19" x14ac:dyDescent="0.2">
      <c r="B504" s="1"/>
      <c r="C504" s="1"/>
      <c r="D504" s="4"/>
      <c r="E504" s="11"/>
      <c r="F504" s="16"/>
      <c r="G504" s="11"/>
      <c r="H504" s="4"/>
      <c r="I504" s="11"/>
      <c r="J504" s="16"/>
      <c r="L504" s="13"/>
      <c r="M504" s="13"/>
      <c r="N504" s="16"/>
      <c r="O504" s="16"/>
      <c r="P504" s="14"/>
      <c r="Q504" s="2"/>
      <c r="R504" s="1"/>
      <c r="S504" s="1"/>
    </row>
    <row r="505" spans="2:19" x14ac:dyDescent="0.2">
      <c r="B505" s="1"/>
      <c r="C505" s="1"/>
      <c r="D505" s="4"/>
      <c r="E505" s="11"/>
      <c r="F505" s="16"/>
      <c r="G505" s="11"/>
      <c r="H505" s="4"/>
      <c r="I505" s="11"/>
      <c r="J505" s="16"/>
      <c r="L505" s="13"/>
      <c r="M505" s="13"/>
      <c r="N505" s="16"/>
      <c r="O505" s="16"/>
      <c r="P505" s="14"/>
      <c r="Q505" s="2"/>
      <c r="R505" s="1"/>
      <c r="S505" s="1"/>
    </row>
    <row r="506" spans="2:19" x14ac:dyDescent="0.2">
      <c r="B506" s="1"/>
      <c r="C506" s="1"/>
      <c r="D506" s="4"/>
      <c r="E506" s="11"/>
      <c r="F506" s="16"/>
      <c r="G506" s="11"/>
      <c r="H506" s="4"/>
      <c r="I506" s="11"/>
      <c r="J506" s="16"/>
      <c r="L506" s="13"/>
      <c r="M506" s="13"/>
      <c r="N506" s="16"/>
      <c r="O506" s="16"/>
      <c r="P506" s="14"/>
      <c r="Q506" s="2"/>
      <c r="R506" s="1"/>
      <c r="S506" s="1"/>
    </row>
    <row r="507" spans="2:19" x14ac:dyDescent="0.2">
      <c r="B507" s="1"/>
      <c r="C507" s="1"/>
      <c r="D507" s="4"/>
      <c r="E507" s="11"/>
      <c r="F507" s="16"/>
      <c r="G507" s="11"/>
      <c r="H507" s="4"/>
      <c r="I507" s="11"/>
      <c r="J507" s="16"/>
      <c r="L507" s="13"/>
      <c r="M507" s="13"/>
      <c r="N507" s="16"/>
      <c r="O507" s="16"/>
      <c r="P507" s="14"/>
      <c r="Q507" s="2"/>
      <c r="R507" s="1"/>
      <c r="S507" s="1"/>
    </row>
    <row r="508" spans="2:19" x14ac:dyDescent="0.2">
      <c r="B508" s="1"/>
      <c r="C508" s="1"/>
      <c r="D508" s="4"/>
      <c r="E508" s="11"/>
      <c r="F508" s="16"/>
      <c r="G508" s="11"/>
      <c r="H508" s="4"/>
      <c r="I508" s="11"/>
      <c r="J508" s="16"/>
      <c r="L508" s="13"/>
      <c r="M508" s="13"/>
      <c r="N508" s="16"/>
      <c r="O508" s="16"/>
      <c r="P508" s="14"/>
      <c r="Q508" s="2"/>
      <c r="R508" s="1"/>
      <c r="S508" s="1"/>
    </row>
    <row r="509" spans="2:19" x14ac:dyDescent="0.2">
      <c r="B509" s="1"/>
      <c r="C509" s="1"/>
      <c r="D509" s="4"/>
      <c r="E509" s="11"/>
      <c r="F509" s="16"/>
      <c r="G509" s="11"/>
      <c r="H509" s="4"/>
      <c r="I509" s="11"/>
      <c r="J509" s="16"/>
      <c r="L509" s="13"/>
      <c r="M509" s="13"/>
      <c r="N509" s="16"/>
      <c r="O509" s="16"/>
      <c r="P509" s="13"/>
      <c r="Q509" s="2"/>
      <c r="R509" s="1"/>
      <c r="S509" s="1"/>
    </row>
    <row r="510" spans="2:19" x14ac:dyDescent="0.2">
      <c r="B510" s="1"/>
      <c r="C510" s="1"/>
      <c r="D510" s="4"/>
      <c r="E510" s="11"/>
      <c r="F510" s="16"/>
      <c r="G510" s="11"/>
      <c r="H510" s="4"/>
      <c r="I510" s="11"/>
      <c r="J510" s="16"/>
      <c r="L510" s="13"/>
      <c r="M510" s="13"/>
      <c r="N510" s="16"/>
      <c r="O510" s="16"/>
      <c r="P510" s="14"/>
      <c r="Q510" s="2"/>
      <c r="R510" s="1"/>
      <c r="S510" s="1"/>
    </row>
    <row r="511" spans="2:19" x14ac:dyDescent="0.2">
      <c r="B511" s="1"/>
      <c r="C511" s="1"/>
      <c r="D511" s="4"/>
      <c r="E511" s="11"/>
      <c r="F511" s="16"/>
      <c r="G511" s="11"/>
      <c r="H511" s="4"/>
      <c r="I511" s="11"/>
      <c r="J511" s="16"/>
      <c r="L511" s="13"/>
      <c r="M511" s="13"/>
      <c r="N511" s="16"/>
      <c r="O511" s="16"/>
      <c r="P511" s="14"/>
      <c r="Q511" s="2"/>
      <c r="R511" s="1"/>
      <c r="S511" s="1"/>
    </row>
    <row r="512" spans="2:19" x14ac:dyDescent="0.2">
      <c r="B512" s="1"/>
      <c r="C512" s="1"/>
      <c r="D512" s="4"/>
      <c r="E512" s="11"/>
      <c r="F512" s="16"/>
      <c r="G512" s="11"/>
      <c r="H512" s="4"/>
      <c r="I512" s="11"/>
      <c r="J512" s="16"/>
      <c r="L512" s="13"/>
      <c r="M512" s="13"/>
      <c r="N512" s="16"/>
      <c r="O512" s="16"/>
      <c r="P512" s="14"/>
      <c r="Q512" s="2"/>
      <c r="R512" s="1"/>
      <c r="S512" s="1"/>
    </row>
    <row r="513" spans="2:19" x14ac:dyDescent="0.2">
      <c r="B513" s="1"/>
      <c r="C513" s="1"/>
      <c r="D513" s="4"/>
      <c r="E513" s="11"/>
      <c r="F513" s="16"/>
      <c r="G513" s="11"/>
      <c r="H513" s="4"/>
      <c r="I513" s="11"/>
      <c r="J513" s="16"/>
      <c r="L513" s="13"/>
      <c r="M513" s="13"/>
      <c r="N513" s="16"/>
      <c r="O513" s="16"/>
      <c r="P513" s="14"/>
      <c r="Q513" s="2"/>
      <c r="R513" s="1"/>
      <c r="S513" s="1"/>
    </row>
    <row r="514" spans="2:19" x14ac:dyDescent="0.2">
      <c r="B514" s="1"/>
      <c r="C514" s="1"/>
      <c r="D514" s="4"/>
      <c r="E514" s="11"/>
      <c r="F514" s="16"/>
      <c r="G514" s="11"/>
      <c r="H514" s="4"/>
      <c r="I514" s="11"/>
      <c r="J514" s="16"/>
      <c r="L514" s="13"/>
      <c r="M514" s="13"/>
      <c r="N514" s="16"/>
      <c r="O514" s="16"/>
      <c r="P514" s="14"/>
      <c r="Q514" s="2"/>
      <c r="R514" s="1"/>
      <c r="S514" s="1"/>
    </row>
    <row r="515" spans="2:19" x14ac:dyDescent="0.2">
      <c r="B515" s="1"/>
      <c r="C515" s="1"/>
      <c r="D515" s="4"/>
      <c r="E515" s="11"/>
      <c r="F515" s="16"/>
      <c r="G515" s="11"/>
      <c r="H515" s="4"/>
      <c r="I515" s="11"/>
      <c r="J515" s="16"/>
      <c r="L515" s="13"/>
      <c r="M515" s="13"/>
      <c r="N515" s="16"/>
      <c r="O515" s="16"/>
      <c r="P515" s="14"/>
      <c r="Q515" s="2"/>
      <c r="R515" s="1"/>
      <c r="S515" s="1"/>
    </row>
    <row r="516" spans="2:19" x14ac:dyDescent="0.2">
      <c r="B516" s="1"/>
      <c r="C516" s="1"/>
      <c r="D516" s="4"/>
      <c r="E516" s="11"/>
      <c r="F516" s="16"/>
      <c r="G516" s="11"/>
      <c r="H516" s="4"/>
      <c r="I516" s="11"/>
      <c r="J516" s="16"/>
      <c r="L516" s="13"/>
      <c r="M516" s="13"/>
      <c r="N516" s="16"/>
      <c r="O516" s="16"/>
      <c r="P516" s="14"/>
      <c r="Q516" s="2"/>
      <c r="R516" s="1"/>
      <c r="S516" s="1"/>
    </row>
    <row r="517" spans="2:19" x14ac:dyDescent="0.2">
      <c r="B517" s="1"/>
      <c r="C517" s="1"/>
      <c r="D517" s="4"/>
      <c r="E517" s="11"/>
      <c r="F517" s="16"/>
      <c r="G517" s="11"/>
      <c r="H517" s="4"/>
      <c r="I517" s="11"/>
      <c r="J517" s="16"/>
      <c r="L517" s="13"/>
      <c r="M517" s="13"/>
      <c r="N517" s="16"/>
      <c r="O517" s="16"/>
      <c r="P517" s="13"/>
      <c r="Q517" s="2"/>
      <c r="R517" s="1"/>
      <c r="S517" s="1"/>
    </row>
    <row r="518" spans="2:19" x14ac:dyDescent="0.2">
      <c r="B518" s="1"/>
      <c r="C518" s="1"/>
      <c r="D518" s="4"/>
      <c r="E518" s="11"/>
      <c r="F518" s="16"/>
      <c r="G518" s="11"/>
      <c r="H518" s="4"/>
      <c r="I518" s="11"/>
      <c r="J518" s="16"/>
      <c r="L518" s="13"/>
      <c r="M518" s="13"/>
      <c r="N518" s="16"/>
      <c r="O518" s="16"/>
      <c r="P518" s="14"/>
      <c r="Q518" s="2"/>
      <c r="R518" s="1"/>
      <c r="S518" s="1"/>
    </row>
    <row r="519" spans="2:19" x14ac:dyDescent="0.2">
      <c r="B519" s="1"/>
      <c r="C519" s="1"/>
      <c r="D519" s="4"/>
      <c r="E519" s="11"/>
      <c r="F519" s="16"/>
      <c r="G519" s="11"/>
      <c r="H519" s="4"/>
      <c r="I519" s="11"/>
      <c r="J519" s="16"/>
      <c r="L519" s="13"/>
      <c r="M519" s="13"/>
      <c r="N519" s="16"/>
      <c r="O519" s="16"/>
      <c r="P519" s="14"/>
      <c r="Q519" s="2"/>
      <c r="R519" s="1"/>
      <c r="S519" s="1"/>
    </row>
    <row r="520" spans="2:19" x14ac:dyDescent="0.2">
      <c r="B520" s="1"/>
      <c r="C520" s="1"/>
      <c r="D520" s="4"/>
      <c r="E520" s="11"/>
      <c r="F520" s="16"/>
      <c r="G520" s="11"/>
      <c r="H520" s="4"/>
      <c r="I520" s="11"/>
      <c r="J520" s="16"/>
      <c r="L520" s="13"/>
      <c r="M520" s="13"/>
      <c r="N520" s="16"/>
      <c r="O520" s="16"/>
      <c r="P520" s="14"/>
      <c r="Q520" s="2"/>
      <c r="R520" s="1"/>
      <c r="S520" s="1"/>
    </row>
    <row r="521" spans="2:19" x14ac:dyDescent="0.2">
      <c r="B521" s="1"/>
      <c r="C521" s="1"/>
      <c r="D521" s="4"/>
      <c r="E521" s="11"/>
      <c r="F521" s="16"/>
      <c r="G521" s="11"/>
      <c r="H521" s="4"/>
      <c r="I521" s="11"/>
      <c r="J521" s="16"/>
      <c r="L521" s="13"/>
      <c r="M521" s="13"/>
      <c r="N521" s="16"/>
      <c r="O521" s="16"/>
      <c r="P521" s="14"/>
      <c r="Q521" s="2"/>
      <c r="R521" s="1"/>
      <c r="S521" s="1"/>
    </row>
    <row r="522" spans="2:19" x14ac:dyDescent="0.2">
      <c r="B522" s="1"/>
      <c r="C522" s="1"/>
      <c r="D522" s="4"/>
      <c r="E522" s="11"/>
      <c r="F522" s="16"/>
      <c r="G522" s="11"/>
      <c r="H522" s="4"/>
      <c r="I522" s="11"/>
      <c r="J522" s="16"/>
      <c r="L522" s="13"/>
      <c r="M522" s="13"/>
      <c r="N522" s="16"/>
      <c r="O522" s="16"/>
      <c r="P522" s="14"/>
      <c r="Q522" s="2"/>
      <c r="R522" s="1"/>
      <c r="S522" s="1"/>
    </row>
    <row r="523" spans="2:19" x14ac:dyDescent="0.2">
      <c r="B523" s="1"/>
      <c r="C523" s="1"/>
      <c r="D523" s="4"/>
      <c r="E523" s="11"/>
      <c r="F523" s="16"/>
      <c r="G523" s="11"/>
      <c r="H523" s="4"/>
      <c r="I523" s="11"/>
      <c r="J523" s="16"/>
      <c r="L523" s="13"/>
      <c r="M523" s="13"/>
      <c r="N523" s="16"/>
      <c r="O523" s="16"/>
      <c r="P523" s="14"/>
      <c r="Q523" s="2"/>
      <c r="R523" s="1"/>
      <c r="S523" s="1"/>
    </row>
    <row r="524" spans="2:19" x14ac:dyDescent="0.2">
      <c r="B524" s="1"/>
      <c r="C524" s="1"/>
      <c r="D524" s="4"/>
      <c r="E524" s="11"/>
      <c r="F524" s="16"/>
      <c r="G524" s="11"/>
      <c r="H524" s="4"/>
      <c r="I524" s="11"/>
      <c r="J524" s="16"/>
      <c r="L524" s="13"/>
      <c r="M524" s="13"/>
      <c r="N524" s="16"/>
      <c r="O524" s="16"/>
      <c r="P524" s="13"/>
      <c r="Q524" s="2"/>
      <c r="R524" s="1"/>
      <c r="S524" s="1"/>
    </row>
    <row r="525" spans="2:19" x14ac:dyDescent="0.2">
      <c r="B525" s="1"/>
      <c r="C525" s="1"/>
      <c r="D525" s="4"/>
      <c r="E525" s="11"/>
      <c r="F525" s="16"/>
      <c r="G525" s="11"/>
      <c r="H525" s="4"/>
      <c r="I525" s="11"/>
      <c r="J525" s="16"/>
      <c r="L525" s="13"/>
      <c r="M525" s="13"/>
      <c r="N525" s="16"/>
      <c r="O525" s="16"/>
      <c r="P525" s="14"/>
      <c r="Q525" s="2"/>
      <c r="R525" s="1"/>
      <c r="S525" s="1"/>
    </row>
    <row r="526" spans="2:19" x14ac:dyDescent="0.2">
      <c r="B526" s="1"/>
      <c r="C526" s="1"/>
      <c r="D526" s="4"/>
      <c r="E526" s="11"/>
      <c r="F526" s="16"/>
      <c r="G526" s="11"/>
      <c r="H526" s="4"/>
      <c r="I526" s="11"/>
      <c r="J526" s="16"/>
      <c r="L526" s="13"/>
      <c r="M526" s="13"/>
      <c r="N526" s="16"/>
      <c r="O526" s="16"/>
      <c r="P526" s="14"/>
      <c r="Q526" s="2"/>
      <c r="R526" s="1"/>
      <c r="S526" s="1"/>
    </row>
    <row r="527" spans="2:19" x14ac:dyDescent="0.2">
      <c r="B527" s="1"/>
      <c r="C527" s="1"/>
      <c r="D527" s="4"/>
      <c r="E527" s="11"/>
      <c r="F527" s="16"/>
      <c r="G527" s="11"/>
      <c r="H527" s="4"/>
      <c r="I527" s="11"/>
      <c r="J527" s="16"/>
      <c r="L527" s="13"/>
      <c r="M527" s="13"/>
      <c r="N527" s="16"/>
      <c r="O527" s="16"/>
      <c r="P527" s="13"/>
      <c r="Q527" s="2"/>
      <c r="R527" s="1"/>
      <c r="S527" s="1"/>
    </row>
    <row r="528" spans="2:19" x14ac:dyDescent="0.2">
      <c r="B528" s="1"/>
      <c r="C528" s="1"/>
      <c r="D528" s="4"/>
      <c r="E528" s="11"/>
      <c r="F528" s="16"/>
      <c r="G528" s="11"/>
      <c r="H528" s="4"/>
      <c r="I528" s="11"/>
      <c r="J528" s="16"/>
      <c r="L528" s="13"/>
      <c r="M528" s="13"/>
      <c r="N528" s="16"/>
      <c r="O528" s="16"/>
      <c r="P528" s="13"/>
      <c r="Q528" s="2"/>
      <c r="R528" s="1"/>
      <c r="S528" s="1"/>
    </row>
    <row r="529" spans="2:19" x14ac:dyDescent="0.2">
      <c r="B529" s="1"/>
      <c r="C529" s="1"/>
      <c r="D529" s="4"/>
      <c r="E529" s="11"/>
      <c r="F529" s="16"/>
      <c r="G529" s="11"/>
      <c r="H529" s="4"/>
      <c r="I529" s="11"/>
      <c r="J529" s="16"/>
      <c r="L529" s="13"/>
      <c r="M529" s="13"/>
      <c r="N529" s="16"/>
      <c r="O529" s="16"/>
      <c r="P529" s="14"/>
      <c r="Q529" s="2"/>
      <c r="R529" s="1"/>
      <c r="S529" s="1"/>
    </row>
    <row r="530" spans="2:19" x14ac:dyDescent="0.2">
      <c r="B530" s="1"/>
      <c r="C530" s="1"/>
      <c r="D530" s="4"/>
      <c r="E530" s="11"/>
      <c r="F530" s="16"/>
      <c r="G530" s="11"/>
      <c r="H530" s="4"/>
      <c r="I530" s="11"/>
      <c r="J530" s="16"/>
      <c r="L530" s="13"/>
      <c r="M530" s="13"/>
      <c r="N530" s="16"/>
      <c r="O530" s="16"/>
      <c r="P530" s="13"/>
      <c r="Q530" s="1"/>
      <c r="R530" s="1"/>
      <c r="S530" s="1"/>
    </row>
    <row r="531" spans="2:19" x14ac:dyDescent="0.2">
      <c r="B531" s="1"/>
      <c r="C531" s="1"/>
      <c r="D531" s="4"/>
      <c r="E531" s="11"/>
      <c r="F531" s="16"/>
      <c r="G531" s="11"/>
      <c r="H531" s="4"/>
      <c r="I531" s="11"/>
      <c r="J531" s="16"/>
      <c r="L531" s="13"/>
      <c r="M531" s="13"/>
      <c r="N531" s="16"/>
      <c r="O531" s="16"/>
      <c r="P531" s="14"/>
      <c r="Q531" s="2"/>
      <c r="R531" s="1"/>
      <c r="S531" s="1"/>
    </row>
    <row r="532" spans="2:19" x14ac:dyDescent="0.2">
      <c r="B532" s="1"/>
      <c r="C532" s="1"/>
      <c r="D532" s="4"/>
      <c r="E532" s="11"/>
      <c r="F532" s="16"/>
      <c r="G532" s="11"/>
      <c r="H532" s="4"/>
      <c r="I532" s="11"/>
      <c r="J532" s="16"/>
      <c r="L532" s="13"/>
      <c r="M532" s="13"/>
      <c r="N532" s="16"/>
      <c r="O532" s="16"/>
      <c r="P532" s="13"/>
      <c r="Q532" s="2"/>
      <c r="R532" s="1"/>
      <c r="S532" s="1"/>
    </row>
    <row r="533" spans="2:19" x14ac:dyDescent="0.2">
      <c r="B533" s="1"/>
      <c r="C533" s="1"/>
      <c r="D533" s="4"/>
      <c r="E533" s="11"/>
      <c r="F533" s="16"/>
      <c r="G533" s="11"/>
      <c r="H533" s="4"/>
      <c r="I533" s="11"/>
      <c r="J533" s="16"/>
      <c r="L533" s="13"/>
      <c r="M533" s="13"/>
      <c r="N533" s="16"/>
      <c r="O533" s="16"/>
      <c r="P533" s="14"/>
      <c r="Q533" s="2"/>
      <c r="R533" s="1"/>
      <c r="S533" s="1"/>
    </row>
    <row r="534" spans="2:19" x14ac:dyDescent="0.2">
      <c r="B534" s="1"/>
      <c r="C534" s="1"/>
      <c r="D534" s="4"/>
      <c r="E534" s="11"/>
      <c r="F534" s="16"/>
      <c r="G534" s="11"/>
      <c r="H534" s="4"/>
      <c r="I534" s="11"/>
      <c r="J534" s="16"/>
      <c r="L534" s="13"/>
      <c r="M534" s="13"/>
      <c r="N534" s="16"/>
      <c r="O534" s="16"/>
      <c r="P534" s="13"/>
      <c r="Q534" s="2"/>
      <c r="R534" s="1"/>
      <c r="S534" s="1"/>
    </row>
    <row r="535" spans="2:19" x14ac:dyDescent="0.2">
      <c r="B535" s="1"/>
      <c r="C535" s="1"/>
      <c r="D535" s="4"/>
      <c r="E535" s="11"/>
      <c r="F535" s="16"/>
      <c r="G535" s="11"/>
      <c r="H535" s="4"/>
      <c r="I535" s="11"/>
      <c r="J535" s="16"/>
      <c r="L535" s="13"/>
      <c r="M535" s="13"/>
      <c r="N535" s="16"/>
      <c r="O535" s="16"/>
      <c r="P535" s="14"/>
      <c r="Q535" s="2"/>
      <c r="R535" s="1"/>
      <c r="S535" s="1"/>
    </row>
    <row r="536" spans="2:19" x14ac:dyDescent="0.2">
      <c r="B536" s="1"/>
      <c r="C536" s="1"/>
      <c r="D536" s="4"/>
      <c r="E536" s="11"/>
      <c r="F536" s="16"/>
      <c r="G536" s="11"/>
      <c r="H536" s="4"/>
      <c r="I536" s="11"/>
      <c r="J536" s="16"/>
      <c r="L536" s="13"/>
      <c r="M536" s="13"/>
      <c r="N536" s="16"/>
      <c r="O536" s="16"/>
      <c r="P536" s="14"/>
      <c r="Q536" s="2"/>
      <c r="R536" s="1"/>
      <c r="S536" s="1"/>
    </row>
    <row r="537" spans="2:19" x14ac:dyDescent="0.2">
      <c r="B537" s="1"/>
      <c r="C537" s="1"/>
      <c r="D537" s="4"/>
      <c r="E537" s="11"/>
      <c r="F537" s="16"/>
      <c r="G537" s="11"/>
      <c r="H537" s="4"/>
      <c r="I537" s="11"/>
      <c r="J537" s="16"/>
      <c r="L537" s="13"/>
      <c r="M537" s="13"/>
      <c r="N537" s="16"/>
      <c r="O537" s="16"/>
      <c r="P537" s="13"/>
      <c r="Q537" s="2"/>
      <c r="R537" s="1"/>
      <c r="S537" s="1"/>
    </row>
    <row r="538" spans="2:19" x14ac:dyDescent="0.2">
      <c r="B538" s="1"/>
      <c r="C538" s="1"/>
      <c r="D538" s="4"/>
      <c r="E538" s="11"/>
      <c r="F538" s="16"/>
      <c r="G538" s="11"/>
      <c r="H538" s="4"/>
      <c r="I538" s="11"/>
      <c r="J538" s="16"/>
      <c r="L538" s="13"/>
      <c r="M538" s="13"/>
      <c r="N538" s="16"/>
      <c r="O538" s="16"/>
      <c r="P538" s="14"/>
      <c r="Q538" s="2"/>
      <c r="R538" s="1"/>
      <c r="S538" s="1"/>
    </row>
    <row r="539" spans="2:19" x14ac:dyDescent="0.2">
      <c r="B539" s="1"/>
      <c r="C539" s="1"/>
      <c r="D539" s="4"/>
      <c r="E539" s="11"/>
      <c r="F539" s="16"/>
      <c r="G539" s="11"/>
      <c r="H539" s="4"/>
      <c r="I539" s="11"/>
      <c r="J539" s="16"/>
      <c r="L539" s="13"/>
      <c r="M539" s="13"/>
      <c r="N539" s="16"/>
      <c r="O539" s="16"/>
      <c r="P539" s="14"/>
      <c r="Q539" s="2"/>
      <c r="R539" s="1"/>
      <c r="S539" s="1"/>
    </row>
    <row r="540" spans="2:19" x14ac:dyDescent="0.2">
      <c r="B540" s="1"/>
      <c r="C540" s="1"/>
      <c r="D540" s="4"/>
      <c r="E540" s="11"/>
      <c r="F540" s="16"/>
      <c r="G540" s="11"/>
      <c r="H540" s="4"/>
      <c r="I540" s="11"/>
      <c r="J540" s="16"/>
      <c r="L540" s="13"/>
      <c r="M540" s="13"/>
      <c r="N540" s="16"/>
      <c r="O540" s="16"/>
      <c r="P540" s="14"/>
      <c r="Q540" s="2"/>
      <c r="R540" s="1"/>
      <c r="S540" s="1"/>
    </row>
    <row r="541" spans="2:19" x14ac:dyDescent="0.2">
      <c r="B541" s="1"/>
      <c r="C541" s="1"/>
      <c r="D541" s="4"/>
      <c r="E541" s="11"/>
      <c r="F541" s="16"/>
      <c r="G541" s="11"/>
      <c r="H541" s="4"/>
      <c r="I541" s="11"/>
      <c r="J541" s="16"/>
      <c r="L541" s="13"/>
      <c r="M541" s="13"/>
      <c r="N541" s="16"/>
      <c r="O541" s="16"/>
      <c r="P541" s="14"/>
      <c r="Q541" s="2"/>
      <c r="R541" s="1"/>
      <c r="S541" s="1"/>
    </row>
    <row r="542" spans="2:19" x14ac:dyDescent="0.2">
      <c r="B542" s="1"/>
      <c r="C542" s="1"/>
      <c r="D542" s="4"/>
      <c r="E542" s="11"/>
      <c r="F542" s="16"/>
      <c r="G542" s="11"/>
      <c r="H542" s="4"/>
      <c r="I542" s="11"/>
      <c r="J542" s="16"/>
      <c r="L542" s="13"/>
      <c r="M542" s="13"/>
      <c r="N542" s="16"/>
      <c r="O542" s="16"/>
      <c r="P542" s="14"/>
      <c r="Q542" s="2"/>
      <c r="R542" s="1"/>
      <c r="S542" s="1"/>
    </row>
    <row r="543" spans="2:19" x14ac:dyDescent="0.2">
      <c r="B543" s="1"/>
      <c r="C543" s="1"/>
      <c r="D543" s="4"/>
      <c r="E543" s="11"/>
      <c r="F543" s="16"/>
      <c r="G543" s="11"/>
      <c r="H543" s="4"/>
      <c r="I543" s="11"/>
      <c r="J543" s="16"/>
      <c r="L543" s="13"/>
      <c r="M543" s="13"/>
      <c r="N543" s="16"/>
      <c r="O543" s="16"/>
      <c r="P543" s="13"/>
      <c r="Q543" s="2"/>
      <c r="R543" s="1"/>
      <c r="S543" s="1"/>
    </row>
    <row r="544" spans="2:19" x14ac:dyDescent="0.2">
      <c r="B544" s="1"/>
      <c r="C544" s="1"/>
      <c r="D544" s="4"/>
      <c r="E544" s="11"/>
      <c r="F544" s="16"/>
      <c r="G544" s="11"/>
      <c r="H544" s="4"/>
      <c r="I544" s="11"/>
      <c r="J544" s="16"/>
      <c r="L544" s="13"/>
      <c r="M544" s="13"/>
      <c r="N544" s="16"/>
      <c r="O544" s="16"/>
      <c r="P544" s="14"/>
      <c r="Q544" s="2"/>
      <c r="R544" s="1"/>
      <c r="S544" s="1"/>
    </row>
    <row r="545" spans="2:19" x14ac:dyDescent="0.2">
      <c r="B545" s="1"/>
      <c r="C545" s="1"/>
      <c r="D545" s="4"/>
      <c r="E545" s="11"/>
      <c r="F545" s="16"/>
      <c r="G545" s="11"/>
      <c r="H545" s="4"/>
      <c r="I545" s="11"/>
      <c r="J545" s="16"/>
      <c r="L545" s="13"/>
      <c r="M545" s="13"/>
      <c r="N545" s="16"/>
      <c r="O545" s="16"/>
      <c r="P545" s="14"/>
      <c r="Q545" s="2"/>
      <c r="R545" s="1"/>
      <c r="S545" s="1"/>
    </row>
    <row r="546" spans="2:19" x14ac:dyDescent="0.2">
      <c r="B546" s="1"/>
      <c r="C546" s="1"/>
      <c r="D546" s="4"/>
      <c r="E546" s="11"/>
      <c r="F546" s="16"/>
      <c r="G546" s="11"/>
      <c r="H546" s="4"/>
      <c r="I546" s="11"/>
      <c r="J546" s="16"/>
      <c r="L546" s="13"/>
      <c r="M546" s="13"/>
      <c r="N546" s="16"/>
      <c r="O546" s="16"/>
      <c r="P546" s="14"/>
      <c r="Q546" s="2"/>
      <c r="R546" s="1"/>
      <c r="S546" s="1"/>
    </row>
    <row r="547" spans="2:19" x14ac:dyDescent="0.2">
      <c r="B547" s="1"/>
      <c r="C547" s="1"/>
      <c r="D547" s="4"/>
      <c r="E547" s="11"/>
      <c r="F547" s="16"/>
      <c r="G547" s="11"/>
      <c r="H547" s="4"/>
      <c r="I547" s="11"/>
      <c r="J547" s="16"/>
      <c r="L547" s="13"/>
      <c r="M547" s="13"/>
      <c r="N547" s="16"/>
      <c r="O547" s="16"/>
      <c r="P547" s="14"/>
      <c r="Q547" s="2"/>
      <c r="R547" s="1"/>
      <c r="S547" s="1"/>
    </row>
    <row r="548" spans="2:19" x14ac:dyDescent="0.2">
      <c r="B548" s="1"/>
      <c r="C548" s="1"/>
      <c r="D548" s="4"/>
      <c r="E548" s="11"/>
      <c r="F548" s="16"/>
      <c r="G548" s="11"/>
      <c r="H548" s="4"/>
      <c r="I548" s="11"/>
      <c r="J548" s="16"/>
      <c r="L548" s="13"/>
      <c r="M548" s="13"/>
      <c r="N548" s="16"/>
      <c r="O548" s="16"/>
      <c r="P548" s="14"/>
      <c r="Q548" s="2"/>
      <c r="R548" s="1"/>
      <c r="S548" s="1"/>
    </row>
    <row r="549" spans="2:19" x14ac:dyDescent="0.2">
      <c r="B549" s="1"/>
      <c r="C549" s="1"/>
      <c r="D549" s="4"/>
      <c r="E549" s="11"/>
      <c r="F549" s="16"/>
      <c r="G549" s="11"/>
      <c r="H549" s="4"/>
      <c r="I549" s="11"/>
      <c r="J549" s="16"/>
      <c r="L549" s="13"/>
      <c r="M549" s="13"/>
      <c r="N549" s="16"/>
      <c r="O549" s="16"/>
      <c r="P549" s="14"/>
      <c r="Q549" s="2"/>
      <c r="R549" s="1"/>
      <c r="S549" s="1"/>
    </row>
    <row r="550" spans="2:19" x14ac:dyDescent="0.2">
      <c r="B550" s="1"/>
      <c r="C550" s="1"/>
      <c r="D550" s="4"/>
      <c r="E550" s="11"/>
      <c r="F550" s="16"/>
      <c r="G550" s="11"/>
      <c r="H550" s="4"/>
      <c r="I550" s="11"/>
      <c r="J550" s="16"/>
      <c r="L550" s="13"/>
      <c r="M550" s="13"/>
      <c r="N550" s="16"/>
      <c r="O550" s="16"/>
      <c r="P550" s="14"/>
      <c r="Q550" s="2"/>
      <c r="R550" s="1"/>
      <c r="S550" s="1"/>
    </row>
    <row r="551" spans="2:19" x14ac:dyDescent="0.2">
      <c r="B551" s="1"/>
      <c r="C551" s="1"/>
      <c r="D551" s="4"/>
      <c r="E551" s="11"/>
      <c r="F551" s="16"/>
      <c r="G551" s="11"/>
      <c r="H551" s="4"/>
      <c r="I551" s="11"/>
      <c r="J551" s="16"/>
      <c r="L551" s="13"/>
      <c r="M551" s="13"/>
      <c r="N551" s="16"/>
      <c r="O551" s="16"/>
      <c r="P551" s="14"/>
      <c r="Q551" s="2"/>
      <c r="R551" s="1"/>
      <c r="S551" s="1"/>
    </row>
    <row r="552" spans="2:19" x14ac:dyDescent="0.2">
      <c r="B552" s="1"/>
      <c r="C552" s="1"/>
      <c r="D552" s="4"/>
      <c r="E552" s="11"/>
      <c r="F552" s="16"/>
      <c r="G552" s="11"/>
      <c r="H552" s="4"/>
      <c r="I552" s="11"/>
      <c r="J552" s="16"/>
      <c r="L552" s="13"/>
      <c r="M552" s="13"/>
      <c r="N552" s="16"/>
      <c r="O552" s="16"/>
      <c r="P552" s="14"/>
      <c r="Q552" s="2"/>
      <c r="R552" s="1"/>
      <c r="S552" s="1"/>
    </row>
    <row r="553" spans="2:19" x14ac:dyDescent="0.2">
      <c r="B553" s="1"/>
      <c r="C553" s="1"/>
      <c r="D553" s="4"/>
      <c r="E553" s="11"/>
      <c r="F553" s="16"/>
      <c r="G553" s="11"/>
      <c r="H553" s="4"/>
      <c r="I553" s="11"/>
      <c r="J553" s="16"/>
      <c r="L553" s="13"/>
      <c r="M553" s="13"/>
      <c r="N553" s="16"/>
      <c r="O553" s="16"/>
      <c r="P553" s="14"/>
      <c r="Q553" s="2"/>
      <c r="R553" s="1"/>
      <c r="S553" s="1"/>
    </row>
    <row r="554" spans="2:19" x14ac:dyDescent="0.2">
      <c r="B554" s="1"/>
      <c r="C554" s="1"/>
      <c r="D554" s="4"/>
      <c r="E554" s="11"/>
      <c r="F554" s="16"/>
      <c r="G554" s="11"/>
      <c r="H554" s="4"/>
      <c r="I554" s="11"/>
      <c r="J554" s="16"/>
      <c r="L554" s="13"/>
      <c r="M554" s="13"/>
      <c r="N554" s="16"/>
      <c r="O554" s="16"/>
      <c r="P554" s="14"/>
      <c r="Q554" s="2"/>
      <c r="R554" s="1"/>
      <c r="S554" s="1"/>
    </row>
    <row r="555" spans="2:19" x14ac:dyDescent="0.2">
      <c r="B555" s="1"/>
      <c r="C555" s="1"/>
      <c r="D555" s="4"/>
      <c r="E555" s="11"/>
      <c r="F555" s="16"/>
      <c r="G555" s="11"/>
      <c r="H555" s="4"/>
      <c r="I555" s="11"/>
      <c r="J555" s="16"/>
      <c r="L555" s="13"/>
      <c r="M555" s="13"/>
      <c r="N555" s="16"/>
      <c r="O555" s="16"/>
      <c r="P555" s="13"/>
      <c r="Q555" s="2"/>
      <c r="R555" s="1"/>
      <c r="S555" s="1"/>
    </row>
    <row r="556" spans="2:19" x14ac:dyDescent="0.2">
      <c r="B556" s="1"/>
      <c r="C556" s="1"/>
      <c r="D556" s="4"/>
      <c r="E556" s="11"/>
      <c r="F556" s="16"/>
      <c r="G556" s="11"/>
      <c r="H556" s="4"/>
      <c r="I556" s="11"/>
      <c r="J556" s="16"/>
      <c r="L556" s="13"/>
      <c r="M556" s="13"/>
      <c r="N556" s="16"/>
      <c r="O556" s="16"/>
      <c r="P556" s="14"/>
      <c r="Q556" s="2"/>
      <c r="R556" s="1"/>
      <c r="S556" s="1"/>
    </row>
    <row r="557" spans="2:19" x14ac:dyDescent="0.2">
      <c r="B557" s="1"/>
      <c r="C557" s="1"/>
      <c r="D557" s="4"/>
      <c r="E557" s="11"/>
      <c r="F557" s="16"/>
      <c r="G557" s="11"/>
      <c r="H557" s="4"/>
      <c r="I557" s="11"/>
      <c r="J557" s="16"/>
      <c r="L557" s="13"/>
      <c r="M557" s="13"/>
      <c r="N557" s="16"/>
      <c r="O557" s="16"/>
      <c r="P557" s="14"/>
      <c r="Q557" s="2"/>
      <c r="R557" s="1"/>
      <c r="S557" s="1"/>
    </row>
    <row r="558" spans="2:19" x14ac:dyDescent="0.2">
      <c r="B558" s="1"/>
      <c r="C558" s="1"/>
      <c r="D558" s="4"/>
      <c r="E558" s="11"/>
      <c r="F558" s="16"/>
      <c r="G558" s="11"/>
      <c r="H558" s="4"/>
      <c r="I558" s="11"/>
      <c r="J558" s="16"/>
      <c r="L558" s="13"/>
      <c r="M558" s="13"/>
      <c r="N558" s="16"/>
      <c r="O558" s="16"/>
      <c r="P558" s="14"/>
      <c r="Q558" s="2"/>
      <c r="R558" s="1"/>
      <c r="S558" s="1"/>
    </row>
    <row r="559" spans="2:19" x14ac:dyDescent="0.2">
      <c r="B559" s="1"/>
      <c r="C559" s="1"/>
      <c r="D559" s="4"/>
      <c r="E559" s="11"/>
      <c r="F559" s="16"/>
      <c r="G559" s="11"/>
      <c r="H559" s="4"/>
      <c r="I559" s="11"/>
      <c r="J559" s="16"/>
      <c r="L559" s="13"/>
      <c r="M559" s="13"/>
      <c r="N559" s="16"/>
      <c r="O559" s="16"/>
      <c r="P559" s="14"/>
      <c r="Q559" s="2"/>
      <c r="R559" s="1"/>
      <c r="S559" s="1"/>
    </row>
    <row r="560" spans="2:19" x14ac:dyDescent="0.2">
      <c r="B560" s="1"/>
      <c r="C560" s="1"/>
      <c r="D560" s="4"/>
      <c r="E560" s="11"/>
      <c r="F560" s="16"/>
      <c r="G560" s="11"/>
      <c r="H560" s="4"/>
      <c r="I560" s="11"/>
      <c r="J560" s="16"/>
      <c r="L560" s="13"/>
      <c r="M560" s="13"/>
      <c r="N560" s="16"/>
      <c r="O560" s="16"/>
      <c r="P560" s="14"/>
      <c r="Q560" s="2"/>
      <c r="R560" s="1"/>
      <c r="S560" s="1"/>
    </row>
    <row r="561" spans="2:19" x14ac:dyDescent="0.2">
      <c r="B561" s="1"/>
      <c r="C561" s="1"/>
      <c r="D561" s="4"/>
      <c r="E561" s="11"/>
      <c r="F561" s="16"/>
      <c r="G561" s="11"/>
      <c r="H561" s="4"/>
      <c r="I561" s="11"/>
      <c r="J561" s="16"/>
      <c r="L561" s="13"/>
      <c r="M561" s="13"/>
      <c r="N561" s="16"/>
      <c r="O561" s="16"/>
      <c r="P561" s="14"/>
      <c r="Q561" s="2"/>
      <c r="R561" s="1"/>
      <c r="S561" s="1"/>
    </row>
    <row r="562" spans="2:19" x14ac:dyDescent="0.2">
      <c r="B562" s="1"/>
      <c r="C562" s="1"/>
      <c r="D562" s="4"/>
      <c r="E562" s="11"/>
      <c r="F562" s="16"/>
      <c r="G562" s="11"/>
      <c r="H562" s="4"/>
      <c r="I562" s="11"/>
      <c r="J562" s="16"/>
      <c r="L562" s="13"/>
      <c r="M562" s="13"/>
      <c r="N562" s="16"/>
      <c r="O562" s="16"/>
      <c r="P562" s="14"/>
      <c r="Q562" s="2"/>
      <c r="R562" s="1"/>
      <c r="S562" s="1"/>
    </row>
    <row r="563" spans="2:19" x14ac:dyDescent="0.2">
      <c r="B563" s="1"/>
      <c r="C563" s="1"/>
      <c r="D563" s="4"/>
      <c r="E563" s="11"/>
      <c r="F563" s="16"/>
      <c r="G563" s="11"/>
      <c r="H563" s="4"/>
      <c r="I563" s="11"/>
      <c r="J563" s="16"/>
      <c r="L563" s="13"/>
      <c r="M563" s="13"/>
      <c r="N563" s="16"/>
      <c r="O563" s="16"/>
      <c r="P563" s="14"/>
      <c r="Q563" s="2"/>
      <c r="R563" s="1"/>
      <c r="S563" s="1"/>
    </row>
    <row r="564" spans="2:19" x14ac:dyDescent="0.2">
      <c r="B564" s="1"/>
      <c r="C564" s="1"/>
      <c r="D564" s="4"/>
      <c r="E564" s="11"/>
      <c r="F564" s="16"/>
      <c r="G564" s="11"/>
      <c r="H564" s="4"/>
      <c r="I564" s="11"/>
      <c r="J564" s="16"/>
      <c r="L564" s="13"/>
      <c r="M564" s="13"/>
      <c r="N564" s="16"/>
      <c r="O564" s="16"/>
      <c r="P564" s="14"/>
      <c r="Q564" s="2"/>
      <c r="R564" s="1"/>
      <c r="S564" s="1"/>
    </row>
    <row r="565" spans="2:19" x14ac:dyDescent="0.2">
      <c r="B565" s="1"/>
      <c r="C565" s="1"/>
      <c r="D565" s="4"/>
      <c r="E565" s="11"/>
      <c r="F565" s="16"/>
      <c r="G565" s="11"/>
      <c r="H565" s="4"/>
      <c r="I565" s="11"/>
      <c r="J565" s="16"/>
      <c r="L565" s="13"/>
      <c r="M565" s="13"/>
      <c r="N565" s="16"/>
      <c r="O565" s="16"/>
      <c r="P565" s="14"/>
      <c r="Q565" s="2"/>
      <c r="R565" s="1"/>
      <c r="S565" s="1"/>
    </row>
    <row r="566" spans="2:19" x14ac:dyDescent="0.2">
      <c r="B566" s="1"/>
      <c r="C566" s="1"/>
      <c r="D566" s="4"/>
      <c r="E566" s="11"/>
      <c r="F566" s="16"/>
      <c r="G566" s="11"/>
      <c r="H566" s="4"/>
      <c r="I566" s="11"/>
      <c r="J566" s="16"/>
      <c r="L566" s="13"/>
      <c r="M566" s="13"/>
      <c r="N566" s="16"/>
      <c r="O566" s="16"/>
      <c r="P566" s="13"/>
      <c r="Q566" s="2"/>
      <c r="R566" s="1"/>
      <c r="S566" s="1"/>
    </row>
    <row r="567" spans="2:19" x14ac:dyDescent="0.2">
      <c r="B567" s="1"/>
      <c r="C567" s="1"/>
      <c r="D567" s="4"/>
      <c r="E567" s="11"/>
      <c r="F567" s="16"/>
      <c r="G567" s="11"/>
      <c r="H567" s="4"/>
      <c r="I567" s="11"/>
      <c r="J567" s="16"/>
      <c r="L567" s="13"/>
      <c r="M567" s="13"/>
      <c r="N567" s="16"/>
      <c r="O567" s="16"/>
      <c r="P567" s="14"/>
      <c r="Q567" s="2"/>
      <c r="R567" s="1"/>
      <c r="S567" s="1"/>
    </row>
    <row r="568" spans="2:19" x14ac:dyDescent="0.2">
      <c r="B568" s="1"/>
      <c r="C568" s="1"/>
      <c r="D568" s="4"/>
      <c r="E568" s="11"/>
      <c r="F568" s="16"/>
      <c r="G568" s="11"/>
      <c r="H568" s="4"/>
      <c r="I568" s="11"/>
      <c r="J568" s="16"/>
      <c r="L568" s="13"/>
      <c r="M568" s="13"/>
      <c r="N568" s="16"/>
      <c r="O568" s="16"/>
      <c r="P568" s="14"/>
      <c r="Q568" s="2"/>
      <c r="R568" s="1"/>
      <c r="S568" s="1"/>
    </row>
    <row r="569" spans="2:19" x14ac:dyDescent="0.2">
      <c r="B569" s="1"/>
      <c r="C569" s="1"/>
      <c r="D569" s="4"/>
      <c r="E569" s="11"/>
      <c r="F569" s="16"/>
      <c r="G569" s="11"/>
      <c r="H569" s="4"/>
      <c r="I569" s="11"/>
      <c r="J569" s="16"/>
      <c r="L569" s="13"/>
      <c r="M569" s="13"/>
      <c r="N569" s="16"/>
      <c r="O569" s="16"/>
      <c r="P569" s="14"/>
      <c r="Q569" s="2"/>
      <c r="R569" s="1"/>
      <c r="S569" s="1"/>
    </row>
    <row r="570" spans="2:19" x14ac:dyDescent="0.2">
      <c r="B570" s="1"/>
      <c r="C570" s="1"/>
      <c r="D570" s="4"/>
      <c r="E570" s="11"/>
      <c r="F570" s="16"/>
      <c r="G570" s="11"/>
      <c r="H570" s="4"/>
      <c r="I570" s="11"/>
      <c r="J570" s="16"/>
      <c r="L570" s="13"/>
      <c r="M570" s="13"/>
      <c r="N570" s="16"/>
      <c r="O570" s="16"/>
      <c r="P570" s="14"/>
      <c r="Q570" s="2"/>
      <c r="R570" s="1"/>
      <c r="S570" s="1"/>
    </row>
    <row r="571" spans="2:19" x14ac:dyDescent="0.2">
      <c r="B571" s="1"/>
      <c r="C571" s="1"/>
      <c r="D571" s="4"/>
      <c r="E571" s="11"/>
      <c r="F571" s="16"/>
      <c r="G571" s="11"/>
      <c r="H571" s="4"/>
      <c r="I571" s="11"/>
      <c r="J571" s="16"/>
      <c r="L571" s="13"/>
      <c r="M571" s="13"/>
      <c r="N571" s="16"/>
      <c r="O571" s="16"/>
      <c r="P571" s="14"/>
      <c r="Q571" s="2"/>
      <c r="R571" s="1"/>
      <c r="S571" s="1"/>
    </row>
    <row r="572" spans="2:19" x14ac:dyDescent="0.2">
      <c r="B572" s="1"/>
      <c r="C572" s="1"/>
      <c r="D572" s="4"/>
      <c r="E572" s="11"/>
      <c r="F572" s="16"/>
      <c r="G572" s="11"/>
      <c r="H572" s="4"/>
      <c r="I572" s="11"/>
      <c r="J572" s="16"/>
      <c r="L572" s="13"/>
      <c r="M572" s="13"/>
      <c r="N572" s="16"/>
      <c r="O572" s="16"/>
      <c r="P572" s="14"/>
      <c r="Q572" s="2"/>
      <c r="R572" s="1"/>
      <c r="S572" s="1"/>
    </row>
    <row r="573" spans="2:19" x14ac:dyDescent="0.2">
      <c r="B573" s="1"/>
      <c r="C573" s="1"/>
      <c r="D573" s="4"/>
      <c r="E573" s="11"/>
      <c r="F573" s="16"/>
      <c r="G573" s="11"/>
      <c r="H573" s="4"/>
      <c r="I573" s="11"/>
      <c r="J573" s="16"/>
      <c r="L573" s="13"/>
      <c r="M573" s="13"/>
      <c r="N573" s="16"/>
      <c r="O573" s="16"/>
      <c r="P573" s="14"/>
      <c r="Q573" s="2"/>
      <c r="R573" s="1"/>
      <c r="S573" s="1"/>
    </row>
    <row r="574" spans="2:19" x14ac:dyDescent="0.2">
      <c r="B574" s="1"/>
      <c r="C574" s="1"/>
      <c r="D574" s="4"/>
      <c r="E574" s="11"/>
      <c r="F574" s="16"/>
      <c r="G574" s="11"/>
      <c r="H574" s="4"/>
      <c r="I574" s="11"/>
      <c r="J574" s="16"/>
      <c r="L574" s="13"/>
      <c r="M574" s="13"/>
      <c r="N574" s="16"/>
      <c r="O574" s="16"/>
      <c r="P574" s="14"/>
      <c r="Q574" s="2"/>
      <c r="R574" s="1"/>
      <c r="S574" s="1"/>
    </row>
    <row r="575" spans="2:19" x14ac:dyDescent="0.2">
      <c r="B575" s="1"/>
      <c r="C575" s="1"/>
      <c r="D575" s="4"/>
      <c r="E575" s="11"/>
      <c r="F575" s="16"/>
      <c r="G575" s="11"/>
      <c r="H575" s="4"/>
      <c r="I575" s="11"/>
      <c r="J575" s="16"/>
      <c r="L575" s="13"/>
      <c r="M575" s="13"/>
      <c r="N575" s="16"/>
      <c r="O575" s="16"/>
      <c r="P575" s="14"/>
      <c r="Q575" s="2"/>
      <c r="R575" s="1"/>
      <c r="S575" s="1"/>
    </row>
    <row r="576" spans="2:19" x14ac:dyDescent="0.2">
      <c r="B576" s="1"/>
      <c r="C576" s="1"/>
      <c r="D576" s="4"/>
      <c r="E576" s="11"/>
      <c r="F576" s="16"/>
      <c r="G576" s="11"/>
      <c r="H576" s="4"/>
      <c r="I576" s="11"/>
      <c r="J576" s="16"/>
      <c r="L576" s="13"/>
      <c r="M576" s="13"/>
      <c r="N576" s="16"/>
      <c r="O576" s="16"/>
      <c r="P576" s="14"/>
      <c r="Q576" s="2"/>
      <c r="R576" s="1"/>
      <c r="S576" s="1"/>
    </row>
    <row r="577" spans="2:19" x14ac:dyDescent="0.2">
      <c r="B577" s="1"/>
      <c r="C577" s="1"/>
      <c r="D577" s="4"/>
      <c r="E577" s="11"/>
      <c r="F577" s="16"/>
      <c r="G577" s="11"/>
      <c r="H577" s="4"/>
      <c r="I577" s="11"/>
      <c r="J577" s="16"/>
      <c r="L577" s="13"/>
      <c r="M577" s="13"/>
      <c r="N577" s="16"/>
      <c r="O577" s="16"/>
      <c r="P577" s="14"/>
      <c r="Q577" s="2"/>
      <c r="R577" s="1"/>
      <c r="S577" s="1"/>
    </row>
    <row r="578" spans="2:19" x14ac:dyDescent="0.2">
      <c r="B578" s="1"/>
      <c r="C578" s="1"/>
      <c r="D578" s="4"/>
      <c r="E578" s="11"/>
      <c r="F578" s="16"/>
      <c r="G578" s="11"/>
      <c r="H578" s="4"/>
      <c r="I578" s="11"/>
      <c r="J578" s="16"/>
      <c r="L578" s="13"/>
      <c r="M578" s="13"/>
      <c r="N578" s="16"/>
      <c r="O578" s="16"/>
      <c r="P578" s="13"/>
      <c r="Q578" s="2"/>
      <c r="R578" s="1"/>
      <c r="S578" s="1"/>
    </row>
    <row r="579" spans="2:19" x14ac:dyDescent="0.2">
      <c r="B579" s="1"/>
      <c r="C579" s="1"/>
      <c r="D579" s="4"/>
      <c r="E579" s="11"/>
      <c r="F579" s="16"/>
      <c r="G579" s="11"/>
      <c r="H579" s="4"/>
      <c r="I579" s="11"/>
      <c r="J579" s="16"/>
      <c r="L579" s="13"/>
      <c r="M579" s="13"/>
      <c r="N579" s="16"/>
      <c r="O579" s="16"/>
      <c r="P579" s="13"/>
      <c r="Q579" s="2"/>
      <c r="R579" s="1"/>
      <c r="S579" s="1"/>
    </row>
    <row r="580" spans="2:19" x14ac:dyDescent="0.2">
      <c r="B580" s="1"/>
      <c r="C580" s="1"/>
      <c r="D580" s="4"/>
      <c r="E580" s="11"/>
      <c r="F580" s="16"/>
      <c r="G580" s="11"/>
      <c r="H580" s="4"/>
      <c r="I580" s="11"/>
      <c r="J580" s="16"/>
      <c r="L580" s="13"/>
      <c r="M580" s="13"/>
      <c r="N580" s="16"/>
      <c r="O580" s="16"/>
      <c r="P580" s="13"/>
      <c r="Q580" s="2"/>
      <c r="R580" s="1"/>
      <c r="S580" s="1"/>
    </row>
    <row r="581" spans="2:19" x14ac:dyDescent="0.2">
      <c r="B581" s="1"/>
      <c r="C581" s="1"/>
      <c r="D581" s="4"/>
      <c r="E581" s="11"/>
      <c r="F581" s="16"/>
      <c r="G581" s="11"/>
      <c r="H581" s="4"/>
      <c r="I581" s="11"/>
      <c r="J581" s="16"/>
      <c r="L581" s="13"/>
      <c r="M581" s="13"/>
      <c r="N581" s="16"/>
      <c r="O581" s="16"/>
      <c r="P581" s="13"/>
      <c r="Q581" s="2"/>
      <c r="R581" s="1"/>
      <c r="S581" s="1"/>
    </row>
    <row r="582" spans="2:19" x14ac:dyDescent="0.2">
      <c r="B582" s="1"/>
      <c r="C582" s="1"/>
      <c r="D582" s="4"/>
      <c r="E582" s="11"/>
      <c r="F582" s="16"/>
      <c r="G582" s="11"/>
      <c r="H582" s="4"/>
      <c r="I582" s="11"/>
      <c r="J582" s="16"/>
      <c r="L582" s="13"/>
      <c r="M582" s="13"/>
      <c r="N582" s="16"/>
      <c r="O582" s="16"/>
      <c r="P582" s="13"/>
      <c r="Q582" s="2"/>
      <c r="R582" s="1"/>
      <c r="S582" s="1"/>
    </row>
    <row r="583" spans="2:19" x14ac:dyDescent="0.2">
      <c r="B583" s="1"/>
      <c r="C583" s="1"/>
      <c r="D583" s="4"/>
      <c r="E583" s="11"/>
      <c r="F583" s="16"/>
      <c r="G583" s="11"/>
      <c r="H583" s="4"/>
      <c r="I583" s="11"/>
      <c r="J583" s="16"/>
      <c r="L583" s="13"/>
      <c r="M583" s="13"/>
      <c r="N583" s="16"/>
      <c r="O583" s="16"/>
      <c r="P583" s="13"/>
      <c r="Q583" s="1"/>
      <c r="R583" s="1"/>
      <c r="S583" s="1"/>
    </row>
    <row r="584" spans="2:19" x14ac:dyDescent="0.2">
      <c r="B584" s="1"/>
      <c r="C584" s="1"/>
      <c r="D584" s="4"/>
      <c r="E584" s="11"/>
      <c r="F584" s="16"/>
      <c r="G584" s="11"/>
      <c r="H584" s="4"/>
      <c r="I584" s="11"/>
      <c r="J584" s="16"/>
      <c r="L584" s="13"/>
      <c r="M584" s="13"/>
      <c r="N584" s="16"/>
      <c r="O584" s="16"/>
      <c r="P584" s="14"/>
      <c r="Q584" s="2"/>
      <c r="R584" s="1"/>
      <c r="S584" s="1"/>
    </row>
    <row r="585" spans="2:19" x14ac:dyDescent="0.2">
      <c r="B585" s="1"/>
      <c r="C585" s="1"/>
      <c r="D585" s="4"/>
      <c r="E585" s="11"/>
      <c r="F585" s="16"/>
      <c r="G585" s="11"/>
      <c r="H585" s="4"/>
      <c r="I585" s="11"/>
      <c r="J585" s="16"/>
      <c r="L585" s="13"/>
      <c r="M585" s="13"/>
      <c r="N585" s="16"/>
      <c r="O585" s="16"/>
      <c r="P585" s="14"/>
      <c r="Q585" s="2"/>
      <c r="R585" s="1"/>
      <c r="S585" s="1"/>
    </row>
    <row r="586" spans="2:19" x14ac:dyDescent="0.2">
      <c r="B586" s="1"/>
      <c r="C586" s="1"/>
      <c r="D586" s="4"/>
      <c r="E586" s="11"/>
      <c r="F586" s="16"/>
      <c r="G586" s="11"/>
      <c r="H586" s="4"/>
      <c r="I586" s="11"/>
      <c r="J586" s="16"/>
      <c r="L586" s="13"/>
      <c r="M586" s="13"/>
      <c r="N586" s="16"/>
      <c r="O586" s="16"/>
      <c r="P586" s="14"/>
      <c r="Q586" s="2"/>
      <c r="R586" s="1"/>
      <c r="S586" s="1"/>
    </row>
    <row r="587" spans="2:19" x14ac:dyDescent="0.2">
      <c r="B587" s="1"/>
      <c r="C587" s="1"/>
      <c r="D587" s="4"/>
      <c r="E587" s="11"/>
      <c r="F587" s="16"/>
      <c r="G587" s="11"/>
      <c r="H587" s="4"/>
      <c r="I587" s="11"/>
      <c r="J587" s="16"/>
      <c r="L587" s="13"/>
      <c r="M587" s="13"/>
      <c r="N587" s="16"/>
      <c r="O587" s="16"/>
      <c r="P587" s="14"/>
      <c r="Q587" s="2"/>
      <c r="R587" s="1"/>
      <c r="S587" s="1"/>
    </row>
    <row r="588" spans="2:19" x14ac:dyDescent="0.2">
      <c r="B588" s="1"/>
      <c r="C588" s="1"/>
      <c r="D588" s="4"/>
      <c r="E588" s="11"/>
      <c r="F588" s="16"/>
      <c r="G588" s="11"/>
      <c r="H588" s="4"/>
      <c r="I588" s="11"/>
      <c r="J588" s="16"/>
      <c r="L588" s="13"/>
      <c r="M588" s="13"/>
      <c r="N588" s="16"/>
      <c r="O588" s="16"/>
      <c r="P588" s="14"/>
      <c r="Q588" s="2"/>
      <c r="R588" s="1"/>
      <c r="S588" s="1"/>
    </row>
    <row r="589" spans="2:19" x14ac:dyDescent="0.2">
      <c r="B589" s="1"/>
      <c r="C589" s="1"/>
      <c r="D589" s="4"/>
      <c r="E589" s="11"/>
      <c r="F589" s="16"/>
      <c r="G589" s="11"/>
      <c r="H589" s="4"/>
      <c r="I589" s="11"/>
      <c r="J589" s="16"/>
      <c r="L589" s="13"/>
      <c r="M589" s="13"/>
      <c r="N589" s="16"/>
      <c r="O589" s="16"/>
      <c r="P589" s="14"/>
      <c r="Q589" s="2"/>
      <c r="R589" s="1"/>
      <c r="S589" s="1"/>
    </row>
    <row r="590" spans="2:19" x14ac:dyDescent="0.2">
      <c r="B590" s="1"/>
      <c r="C590" s="1"/>
      <c r="D590" s="4"/>
      <c r="E590" s="11"/>
      <c r="F590" s="16"/>
      <c r="G590" s="11"/>
      <c r="H590" s="4"/>
      <c r="I590" s="11"/>
      <c r="J590" s="16"/>
      <c r="L590" s="13"/>
      <c r="M590" s="13"/>
      <c r="N590" s="16"/>
      <c r="O590" s="16"/>
      <c r="P590" s="14"/>
      <c r="Q590" s="2"/>
      <c r="R590" s="1"/>
      <c r="S590" s="1"/>
    </row>
    <row r="591" spans="2:19" x14ac:dyDescent="0.2">
      <c r="B591" s="1"/>
      <c r="C591" s="1"/>
      <c r="D591" s="4"/>
      <c r="E591" s="11"/>
      <c r="F591" s="16"/>
      <c r="G591" s="11"/>
      <c r="H591" s="4"/>
      <c r="I591" s="11"/>
      <c r="J591" s="16"/>
      <c r="L591" s="13"/>
      <c r="M591" s="13"/>
      <c r="N591" s="16"/>
      <c r="O591" s="16"/>
      <c r="P591" s="14"/>
      <c r="Q591" s="2"/>
      <c r="R591" s="1"/>
      <c r="S591" s="1"/>
    </row>
    <row r="592" spans="2:19" x14ac:dyDescent="0.2">
      <c r="B592" s="1"/>
      <c r="C592" s="1"/>
      <c r="D592" s="4"/>
      <c r="E592" s="11"/>
      <c r="F592" s="16"/>
      <c r="G592" s="11"/>
      <c r="H592" s="4"/>
      <c r="I592" s="11"/>
      <c r="J592" s="16"/>
      <c r="L592" s="13"/>
      <c r="M592" s="13"/>
      <c r="N592" s="16"/>
      <c r="O592" s="16"/>
      <c r="P592" s="14"/>
      <c r="Q592" s="2"/>
      <c r="R592" s="1"/>
      <c r="S592" s="1"/>
    </row>
    <row r="593" spans="2:19" x14ac:dyDescent="0.2">
      <c r="B593" s="1"/>
      <c r="C593" s="1"/>
      <c r="D593" s="4"/>
      <c r="E593" s="11"/>
      <c r="F593" s="16"/>
      <c r="G593" s="11"/>
      <c r="H593" s="4"/>
      <c r="I593" s="11"/>
      <c r="J593" s="16"/>
      <c r="L593" s="13"/>
      <c r="M593" s="13"/>
      <c r="N593" s="16"/>
      <c r="O593" s="16"/>
      <c r="P593" s="14"/>
      <c r="Q593" s="2"/>
      <c r="R593" s="1"/>
      <c r="S593" s="1"/>
    </row>
    <row r="594" spans="2:19" x14ac:dyDescent="0.2">
      <c r="B594" s="1"/>
      <c r="C594" s="1"/>
      <c r="D594" s="4"/>
      <c r="E594" s="11"/>
      <c r="F594" s="16"/>
      <c r="G594" s="11"/>
      <c r="H594" s="4"/>
      <c r="I594" s="11"/>
      <c r="J594" s="16"/>
      <c r="L594" s="13"/>
      <c r="M594" s="13"/>
      <c r="N594" s="16"/>
      <c r="O594" s="16"/>
      <c r="P594" s="14"/>
      <c r="Q594" s="2"/>
      <c r="R594" s="1"/>
      <c r="S594" s="1"/>
    </row>
    <row r="595" spans="2:19" x14ac:dyDescent="0.2">
      <c r="B595" s="1"/>
      <c r="C595" s="1"/>
      <c r="D595" s="4"/>
      <c r="E595" s="11"/>
      <c r="F595" s="16"/>
      <c r="G595" s="11"/>
      <c r="H595" s="4"/>
      <c r="I595" s="11"/>
      <c r="J595" s="16"/>
      <c r="L595" s="13"/>
      <c r="M595" s="13"/>
      <c r="N595" s="16"/>
      <c r="O595" s="16"/>
      <c r="P595" s="14"/>
      <c r="Q595" s="2"/>
      <c r="R595" s="1"/>
      <c r="S595" s="1"/>
    </row>
    <row r="596" spans="2:19" x14ac:dyDescent="0.2">
      <c r="B596" s="1"/>
      <c r="C596" s="1"/>
      <c r="D596" s="4"/>
      <c r="E596" s="11"/>
      <c r="F596" s="16"/>
      <c r="G596" s="11"/>
      <c r="H596" s="4"/>
      <c r="I596" s="11"/>
      <c r="J596" s="16"/>
      <c r="L596" s="13"/>
      <c r="M596" s="13"/>
      <c r="N596" s="16"/>
      <c r="O596" s="16"/>
      <c r="P596" s="14"/>
      <c r="Q596" s="2"/>
      <c r="R596" s="1"/>
      <c r="S596" s="1"/>
    </row>
    <row r="597" spans="2:19" x14ac:dyDescent="0.2">
      <c r="B597" s="1"/>
      <c r="C597" s="1"/>
      <c r="D597" s="4"/>
      <c r="E597" s="11"/>
      <c r="F597" s="16"/>
      <c r="G597" s="11"/>
      <c r="H597" s="4"/>
      <c r="I597" s="11"/>
      <c r="J597" s="16"/>
      <c r="L597" s="13"/>
      <c r="M597" s="13"/>
      <c r="N597" s="16"/>
      <c r="O597" s="16"/>
      <c r="P597" s="14"/>
      <c r="Q597" s="2"/>
      <c r="R597" s="1"/>
      <c r="S597" s="1"/>
    </row>
    <row r="598" spans="2:19" x14ac:dyDescent="0.2">
      <c r="B598" s="1"/>
      <c r="C598" s="1"/>
      <c r="D598" s="4"/>
      <c r="E598" s="11"/>
      <c r="F598" s="16"/>
      <c r="G598" s="11"/>
      <c r="H598" s="4"/>
      <c r="I598" s="11"/>
      <c r="J598" s="16"/>
      <c r="L598" s="13"/>
      <c r="M598" s="13"/>
      <c r="N598" s="16"/>
      <c r="O598" s="16"/>
      <c r="P598" s="14"/>
      <c r="Q598" s="2"/>
      <c r="R598" s="1"/>
      <c r="S598" s="1"/>
    </row>
    <row r="599" spans="2:19" x14ac:dyDescent="0.2">
      <c r="B599" s="1"/>
      <c r="C599" s="1"/>
      <c r="D599" s="4"/>
      <c r="E599" s="11"/>
      <c r="F599" s="16"/>
      <c r="G599" s="11"/>
      <c r="H599" s="4"/>
      <c r="I599" s="11"/>
      <c r="J599" s="16"/>
      <c r="L599" s="13"/>
      <c r="M599" s="13"/>
      <c r="N599" s="16"/>
      <c r="O599" s="16"/>
      <c r="P599" s="14"/>
      <c r="Q599" s="2"/>
      <c r="R599" s="1"/>
      <c r="S599" s="1"/>
    </row>
    <row r="600" spans="2:19" x14ac:dyDescent="0.2">
      <c r="B600" s="1"/>
      <c r="C600" s="1"/>
      <c r="D600" s="4"/>
      <c r="E600" s="11"/>
      <c r="F600" s="16"/>
      <c r="G600" s="11"/>
      <c r="H600" s="4"/>
      <c r="I600" s="11"/>
      <c r="J600" s="16"/>
      <c r="L600" s="13"/>
      <c r="M600" s="13"/>
      <c r="N600" s="16"/>
      <c r="O600" s="16"/>
      <c r="P600" s="14"/>
      <c r="Q600" s="2"/>
      <c r="R600" s="1"/>
      <c r="S600" s="1"/>
    </row>
    <row r="601" spans="2:19" x14ac:dyDescent="0.2">
      <c r="B601" s="1"/>
      <c r="C601" s="1"/>
      <c r="D601" s="4"/>
      <c r="E601" s="11"/>
      <c r="F601" s="16"/>
      <c r="G601" s="11"/>
      <c r="H601" s="4"/>
      <c r="I601" s="11"/>
      <c r="J601" s="16"/>
      <c r="L601" s="13"/>
      <c r="M601" s="13"/>
      <c r="N601" s="16"/>
      <c r="O601" s="16"/>
      <c r="P601" s="14"/>
      <c r="Q601" s="2"/>
      <c r="R601" s="1"/>
      <c r="S601" s="1"/>
    </row>
    <row r="602" spans="2:19" x14ac:dyDescent="0.2">
      <c r="B602" s="1"/>
      <c r="C602" s="1"/>
      <c r="D602" s="4"/>
      <c r="E602" s="11"/>
      <c r="F602" s="16"/>
      <c r="G602" s="11"/>
      <c r="H602" s="4"/>
      <c r="I602" s="11"/>
      <c r="J602" s="16"/>
      <c r="L602" s="13"/>
      <c r="M602" s="13"/>
      <c r="N602" s="16"/>
      <c r="O602" s="16"/>
      <c r="P602" s="14"/>
      <c r="Q602" s="2"/>
      <c r="R602" s="1"/>
      <c r="S602" s="1"/>
    </row>
    <row r="603" spans="2:19" x14ac:dyDescent="0.2">
      <c r="B603" s="1"/>
      <c r="C603" s="1"/>
      <c r="D603" s="4"/>
      <c r="E603" s="11"/>
      <c r="F603" s="16"/>
      <c r="G603" s="11"/>
      <c r="H603" s="4"/>
      <c r="I603" s="11"/>
      <c r="J603" s="16"/>
      <c r="L603" s="13"/>
      <c r="M603" s="13"/>
      <c r="N603" s="16"/>
      <c r="O603" s="16"/>
      <c r="P603" s="14"/>
      <c r="Q603" s="2"/>
      <c r="R603" s="1"/>
      <c r="S603" s="1"/>
    </row>
    <row r="604" spans="2:19" x14ac:dyDescent="0.2">
      <c r="B604" s="1"/>
      <c r="C604" s="1"/>
      <c r="D604" s="4"/>
      <c r="E604" s="11"/>
      <c r="F604" s="16"/>
      <c r="G604" s="11"/>
      <c r="H604" s="4"/>
      <c r="I604" s="11"/>
      <c r="J604" s="16"/>
      <c r="L604" s="13"/>
      <c r="M604" s="13"/>
      <c r="N604" s="16"/>
      <c r="O604" s="16"/>
      <c r="P604" s="14"/>
      <c r="Q604" s="2"/>
      <c r="R604" s="1"/>
      <c r="S604" s="1"/>
    </row>
    <row r="605" spans="2:19" x14ac:dyDescent="0.2">
      <c r="B605" s="1"/>
      <c r="C605" s="1"/>
      <c r="D605" s="4"/>
      <c r="E605" s="11"/>
      <c r="F605" s="16"/>
      <c r="G605" s="11"/>
      <c r="H605" s="4"/>
      <c r="I605" s="11"/>
      <c r="J605" s="16"/>
      <c r="L605" s="13"/>
      <c r="M605" s="13"/>
      <c r="N605" s="16"/>
      <c r="O605" s="16"/>
      <c r="P605" s="14"/>
      <c r="Q605" s="2"/>
      <c r="R605" s="1"/>
      <c r="S605" s="1"/>
    </row>
    <row r="606" spans="2:19" x14ac:dyDescent="0.2">
      <c r="B606" s="1"/>
      <c r="C606" s="1"/>
      <c r="D606" s="4"/>
      <c r="E606" s="11"/>
      <c r="F606" s="16"/>
      <c r="G606" s="11"/>
      <c r="H606" s="4"/>
      <c r="I606" s="11"/>
      <c r="J606" s="16"/>
      <c r="L606" s="13"/>
      <c r="M606" s="13"/>
      <c r="N606" s="16"/>
      <c r="O606" s="16"/>
      <c r="P606" s="14"/>
      <c r="Q606" s="2"/>
      <c r="R606" s="1"/>
      <c r="S606" s="1"/>
    </row>
    <row r="607" spans="2:19" x14ac:dyDescent="0.2">
      <c r="B607" s="1"/>
      <c r="C607" s="1"/>
      <c r="D607" s="4"/>
      <c r="E607" s="11"/>
      <c r="F607" s="16"/>
      <c r="G607" s="11"/>
      <c r="H607" s="4"/>
      <c r="I607" s="11"/>
      <c r="J607" s="16"/>
      <c r="L607" s="13"/>
      <c r="M607" s="13"/>
      <c r="N607" s="16"/>
      <c r="O607" s="16"/>
      <c r="P607" s="14"/>
      <c r="Q607" s="2"/>
      <c r="R607" s="1"/>
      <c r="S607" s="1"/>
    </row>
    <row r="608" spans="2:19" x14ac:dyDescent="0.2">
      <c r="B608" s="1"/>
      <c r="C608" s="1"/>
      <c r="D608" s="4"/>
      <c r="E608" s="11"/>
      <c r="F608" s="16"/>
      <c r="G608" s="11"/>
      <c r="H608" s="4"/>
      <c r="I608" s="11"/>
      <c r="J608" s="16"/>
      <c r="L608" s="13"/>
      <c r="M608" s="13"/>
      <c r="N608" s="16"/>
      <c r="O608" s="16"/>
      <c r="P608" s="14"/>
      <c r="Q608" s="2"/>
      <c r="R608" s="1"/>
      <c r="S608" s="1"/>
    </row>
    <row r="609" spans="2:19" x14ac:dyDescent="0.2">
      <c r="B609" s="1"/>
      <c r="C609" s="1"/>
      <c r="D609" s="4"/>
      <c r="E609" s="11"/>
      <c r="F609" s="16"/>
      <c r="G609" s="11"/>
      <c r="H609" s="4"/>
      <c r="I609" s="11"/>
      <c r="J609" s="16"/>
      <c r="L609" s="13"/>
      <c r="M609" s="13"/>
      <c r="N609" s="16"/>
      <c r="O609" s="16"/>
      <c r="P609" s="14"/>
      <c r="Q609" s="2"/>
      <c r="R609" s="1"/>
      <c r="S609" s="1"/>
    </row>
    <row r="610" spans="2:19" x14ac:dyDescent="0.2">
      <c r="B610" s="1"/>
      <c r="C610" s="1"/>
      <c r="D610" s="4"/>
      <c r="E610" s="11"/>
      <c r="F610" s="16"/>
      <c r="G610" s="11"/>
      <c r="H610" s="4"/>
      <c r="I610" s="11"/>
      <c r="J610" s="16"/>
      <c r="L610" s="13"/>
      <c r="M610" s="13"/>
      <c r="N610" s="16"/>
      <c r="O610" s="16"/>
      <c r="P610" s="14"/>
      <c r="Q610" s="2"/>
      <c r="R610" s="1"/>
      <c r="S610" s="1"/>
    </row>
    <row r="611" spans="2:19" x14ac:dyDescent="0.2">
      <c r="B611" s="1"/>
      <c r="C611" s="1"/>
      <c r="D611" s="4"/>
      <c r="E611" s="11"/>
      <c r="F611" s="16"/>
      <c r="G611" s="11"/>
      <c r="H611" s="4"/>
      <c r="I611" s="11"/>
      <c r="J611" s="16"/>
      <c r="L611" s="13"/>
      <c r="M611" s="13"/>
      <c r="N611" s="16"/>
      <c r="O611" s="16"/>
      <c r="P611" s="14"/>
      <c r="Q611" s="2"/>
      <c r="R611" s="1"/>
      <c r="S611" s="1"/>
    </row>
    <row r="612" spans="2:19" x14ac:dyDescent="0.2">
      <c r="B612" s="1"/>
      <c r="C612" s="1"/>
      <c r="D612" s="4"/>
      <c r="E612" s="11"/>
      <c r="F612" s="16"/>
      <c r="G612" s="11"/>
      <c r="H612" s="4"/>
      <c r="I612" s="11"/>
      <c r="J612" s="16"/>
      <c r="L612" s="13"/>
      <c r="M612" s="13"/>
      <c r="N612" s="16"/>
      <c r="O612" s="16"/>
      <c r="P612" s="14"/>
      <c r="Q612" s="2"/>
      <c r="R612" s="1"/>
      <c r="S612" s="1"/>
    </row>
    <row r="613" spans="2:19" x14ac:dyDescent="0.2">
      <c r="B613" s="1"/>
      <c r="C613" s="1"/>
      <c r="D613" s="4"/>
      <c r="E613" s="11"/>
      <c r="F613" s="16"/>
      <c r="G613" s="11"/>
      <c r="H613" s="4"/>
      <c r="I613" s="11"/>
      <c r="J613" s="16"/>
      <c r="L613" s="13"/>
      <c r="M613" s="13"/>
      <c r="N613" s="16"/>
      <c r="O613" s="16"/>
      <c r="P613" s="14"/>
      <c r="Q613" s="2"/>
      <c r="R613" s="1"/>
      <c r="S613" s="1"/>
    </row>
    <row r="614" spans="2:19" x14ac:dyDescent="0.2">
      <c r="B614" s="1"/>
      <c r="C614" s="1"/>
      <c r="D614" s="4"/>
      <c r="E614" s="11"/>
      <c r="F614" s="16"/>
      <c r="G614" s="11"/>
      <c r="H614" s="4"/>
      <c r="I614" s="11"/>
      <c r="J614" s="16"/>
      <c r="L614" s="13"/>
      <c r="M614" s="13"/>
      <c r="N614" s="16"/>
      <c r="O614" s="16"/>
      <c r="P614" s="14"/>
      <c r="Q614" s="2"/>
      <c r="R614" s="1"/>
      <c r="S614" s="1"/>
    </row>
    <row r="615" spans="2:19" x14ac:dyDescent="0.2">
      <c r="B615" s="1"/>
      <c r="C615" s="1"/>
      <c r="D615" s="4"/>
      <c r="E615" s="11"/>
      <c r="F615" s="16"/>
      <c r="G615" s="11"/>
      <c r="H615" s="4"/>
      <c r="I615" s="11"/>
      <c r="J615" s="16"/>
      <c r="L615" s="13"/>
      <c r="M615" s="13"/>
      <c r="N615" s="16"/>
      <c r="O615" s="16"/>
      <c r="P615" s="13"/>
      <c r="Q615" s="2"/>
      <c r="R615" s="1"/>
      <c r="S615" s="1"/>
    </row>
    <row r="616" spans="2:19" x14ac:dyDescent="0.2">
      <c r="B616" s="1"/>
      <c r="C616" s="1"/>
      <c r="D616" s="4"/>
      <c r="E616" s="11"/>
      <c r="F616" s="16"/>
      <c r="G616" s="11"/>
      <c r="H616" s="4"/>
      <c r="I616" s="11"/>
      <c r="J616" s="16"/>
      <c r="L616" s="13"/>
      <c r="M616" s="13"/>
      <c r="N616" s="16"/>
      <c r="O616" s="16"/>
      <c r="P616" s="13"/>
      <c r="Q616" s="2"/>
      <c r="R616" s="1"/>
      <c r="S616" s="1"/>
    </row>
    <row r="617" spans="2:19" x14ac:dyDescent="0.2">
      <c r="B617" s="1"/>
      <c r="C617" s="1"/>
      <c r="D617" s="4"/>
      <c r="E617" s="11"/>
      <c r="F617" s="16"/>
      <c r="G617" s="11"/>
      <c r="H617" s="4"/>
      <c r="I617" s="11"/>
      <c r="J617" s="16"/>
      <c r="L617" s="13"/>
      <c r="M617" s="13"/>
      <c r="N617" s="16"/>
      <c r="O617" s="16"/>
      <c r="P617" s="13"/>
      <c r="Q617" s="2"/>
      <c r="R617" s="1"/>
      <c r="S617" s="1"/>
    </row>
    <row r="618" spans="2:19" x14ac:dyDescent="0.2">
      <c r="B618" s="1"/>
      <c r="C618" s="1"/>
      <c r="D618" s="4"/>
      <c r="E618" s="11"/>
      <c r="F618" s="16"/>
      <c r="G618" s="11"/>
      <c r="H618" s="4"/>
      <c r="I618" s="11"/>
      <c r="J618" s="16"/>
      <c r="L618" s="13"/>
      <c r="M618" s="13"/>
      <c r="N618" s="16"/>
      <c r="O618" s="16"/>
      <c r="P618" s="13"/>
      <c r="Q618" s="1"/>
      <c r="R618" s="1"/>
      <c r="S618" s="1"/>
    </row>
    <row r="619" spans="2:19" x14ac:dyDescent="0.2">
      <c r="B619" s="1"/>
      <c r="C619" s="1"/>
      <c r="D619" s="4"/>
      <c r="E619" s="11"/>
      <c r="F619" s="16"/>
      <c r="G619" s="11"/>
      <c r="H619" s="4"/>
      <c r="I619" s="11"/>
      <c r="J619" s="16"/>
      <c r="L619" s="13"/>
      <c r="M619" s="13"/>
      <c r="N619" s="16"/>
      <c r="O619" s="16"/>
      <c r="P619" s="13"/>
      <c r="Q619" s="2"/>
      <c r="R619" s="1"/>
      <c r="S619" s="1"/>
    </row>
    <row r="620" spans="2:19" x14ac:dyDescent="0.2">
      <c r="B620" s="1"/>
      <c r="C620" s="1"/>
      <c r="D620" s="4"/>
      <c r="E620" s="11"/>
      <c r="F620" s="16"/>
      <c r="G620" s="11"/>
      <c r="H620" s="4"/>
      <c r="I620" s="11"/>
      <c r="J620" s="16"/>
      <c r="L620" s="13"/>
      <c r="M620" s="13"/>
      <c r="N620" s="16"/>
      <c r="O620" s="16"/>
      <c r="P620" s="13"/>
      <c r="Q620" s="2"/>
      <c r="R620" s="1"/>
      <c r="S620" s="1"/>
    </row>
    <row r="621" spans="2:19" x14ac:dyDescent="0.2">
      <c r="B621" s="1"/>
      <c r="C621" s="1"/>
      <c r="D621" s="4"/>
      <c r="E621" s="11"/>
      <c r="F621" s="16"/>
      <c r="G621" s="11"/>
      <c r="H621" s="4"/>
      <c r="I621" s="11"/>
      <c r="J621" s="16"/>
      <c r="L621" s="13"/>
      <c r="M621" s="13"/>
      <c r="N621" s="16"/>
      <c r="O621" s="16"/>
      <c r="P621" s="13"/>
      <c r="Q621" s="2"/>
      <c r="R621" s="1"/>
      <c r="S621" s="1"/>
    </row>
    <row r="622" spans="2:19" x14ac:dyDescent="0.2">
      <c r="B622" s="1"/>
      <c r="C622" s="1"/>
      <c r="D622" s="4"/>
      <c r="E622" s="11"/>
      <c r="F622" s="16"/>
      <c r="G622" s="11"/>
      <c r="H622" s="4"/>
      <c r="I622" s="11"/>
      <c r="J622" s="16"/>
      <c r="L622" s="13"/>
      <c r="M622" s="13"/>
      <c r="N622" s="16"/>
      <c r="O622" s="16"/>
      <c r="P622" s="13"/>
      <c r="Q622" s="1"/>
      <c r="R622" s="1"/>
      <c r="S622" s="1"/>
    </row>
    <row r="623" spans="2:19" x14ac:dyDescent="0.2">
      <c r="B623" s="1"/>
      <c r="C623" s="1"/>
      <c r="D623" s="4"/>
      <c r="E623" s="11"/>
      <c r="F623" s="16"/>
      <c r="G623" s="11"/>
      <c r="H623" s="4"/>
      <c r="I623" s="11"/>
      <c r="J623" s="16"/>
      <c r="L623" s="13"/>
      <c r="M623" s="13"/>
      <c r="N623" s="16"/>
      <c r="O623" s="16"/>
      <c r="P623" s="13"/>
      <c r="Q623" s="2"/>
      <c r="R623" s="1"/>
      <c r="S623" s="1"/>
    </row>
    <row r="624" spans="2:19" x14ac:dyDescent="0.2">
      <c r="B624" s="1"/>
      <c r="C624" s="1"/>
      <c r="D624" s="4"/>
      <c r="E624" s="11"/>
      <c r="F624" s="16"/>
      <c r="G624" s="11"/>
      <c r="H624" s="4"/>
      <c r="I624" s="11"/>
      <c r="J624" s="16"/>
      <c r="L624" s="13"/>
      <c r="M624" s="13"/>
      <c r="N624" s="16"/>
      <c r="O624" s="16"/>
      <c r="P624" s="13"/>
      <c r="Q624" s="2"/>
      <c r="R624" s="1"/>
      <c r="S624" s="1"/>
    </row>
    <row r="625" spans="2:19" x14ac:dyDescent="0.2">
      <c r="B625" s="1"/>
      <c r="C625" s="1"/>
      <c r="D625" s="4"/>
      <c r="E625" s="11"/>
      <c r="F625" s="16"/>
      <c r="G625" s="11"/>
      <c r="H625" s="4"/>
      <c r="I625" s="11"/>
      <c r="J625" s="16"/>
      <c r="L625" s="13"/>
      <c r="M625" s="13"/>
      <c r="N625" s="16"/>
      <c r="O625" s="16"/>
      <c r="P625" s="13"/>
      <c r="Q625" s="2"/>
      <c r="R625" s="1"/>
      <c r="S625" s="1"/>
    </row>
    <row r="626" spans="2:19" x14ac:dyDescent="0.2">
      <c r="B626" s="1"/>
      <c r="C626" s="1"/>
      <c r="D626" s="4"/>
      <c r="E626" s="11"/>
      <c r="F626" s="16"/>
      <c r="G626" s="11"/>
      <c r="H626" s="4"/>
      <c r="I626" s="11"/>
      <c r="J626" s="16"/>
      <c r="L626" s="13"/>
      <c r="M626" s="13"/>
      <c r="N626" s="16"/>
      <c r="O626" s="16"/>
      <c r="P626" s="14"/>
      <c r="Q626" s="2"/>
      <c r="R626" s="1"/>
      <c r="S626" s="1"/>
    </row>
    <row r="627" spans="2:19" x14ac:dyDescent="0.2">
      <c r="B627" s="1"/>
      <c r="C627" s="1"/>
      <c r="D627" s="4"/>
      <c r="E627" s="11"/>
      <c r="F627" s="16"/>
      <c r="G627" s="11"/>
      <c r="H627" s="4"/>
      <c r="I627" s="11"/>
      <c r="J627" s="16"/>
      <c r="L627" s="13"/>
      <c r="M627" s="13"/>
      <c r="N627" s="16"/>
      <c r="O627" s="16"/>
      <c r="P627" s="14"/>
      <c r="Q627" s="2"/>
      <c r="R627" s="1"/>
      <c r="S627" s="1"/>
    </row>
    <row r="628" spans="2:19" x14ac:dyDescent="0.2">
      <c r="B628" s="1"/>
      <c r="C628" s="1"/>
      <c r="D628" s="4"/>
      <c r="E628" s="11"/>
      <c r="F628" s="16"/>
      <c r="G628" s="11"/>
      <c r="H628" s="4"/>
      <c r="I628" s="11"/>
      <c r="J628" s="16"/>
      <c r="L628" s="13"/>
      <c r="M628" s="13"/>
      <c r="N628" s="16"/>
      <c r="O628" s="16"/>
      <c r="P628" s="14"/>
      <c r="Q628" s="2"/>
      <c r="R628" s="1"/>
      <c r="S628" s="1"/>
    </row>
    <row r="629" spans="2:19" x14ac:dyDescent="0.2">
      <c r="B629" s="1"/>
      <c r="C629" s="1"/>
      <c r="D629" s="4"/>
      <c r="E629" s="11"/>
      <c r="F629" s="16"/>
      <c r="G629" s="11"/>
      <c r="H629" s="4"/>
      <c r="I629" s="11"/>
      <c r="J629" s="16"/>
      <c r="L629" s="13"/>
      <c r="M629" s="13"/>
      <c r="N629" s="16"/>
      <c r="O629" s="16"/>
      <c r="P629" s="14"/>
      <c r="Q629" s="2"/>
      <c r="R629" s="1"/>
      <c r="S629" s="1"/>
    </row>
    <row r="630" spans="2:19" x14ac:dyDescent="0.2">
      <c r="B630" s="1"/>
      <c r="C630" s="1"/>
      <c r="D630" s="4"/>
      <c r="E630" s="11"/>
      <c r="F630" s="16"/>
      <c r="G630" s="11"/>
      <c r="H630" s="4"/>
      <c r="I630" s="11"/>
      <c r="J630" s="16"/>
      <c r="L630" s="13"/>
      <c r="M630" s="13"/>
      <c r="N630" s="16"/>
      <c r="O630" s="16"/>
      <c r="P630" s="14"/>
      <c r="Q630" s="2"/>
      <c r="R630" s="1"/>
      <c r="S630" s="1"/>
    </row>
    <row r="631" spans="2:19" x14ac:dyDescent="0.2">
      <c r="B631" s="1"/>
      <c r="C631" s="1"/>
      <c r="D631" s="4"/>
      <c r="E631" s="11"/>
      <c r="F631" s="16"/>
      <c r="G631" s="11"/>
      <c r="H631" s="4"/>
      <c r="I631" s="11"/>
      <c r="J631" s="16"/>
      <c r="L631" s="13"/>
      <c r="M631" s="13"/>
      <c r="N631" s="16"/>
      <c r="O631" s="16"/>
      <c r="P631" s="14"/>
      <c r="Q631" s="2"/>
      <c r="R631" s="1"/>
      <c r="S631" s="1"/>
    </row>
    <row r="632" spans="2:19" x14ac:dyDescent="0.2">
      <c r="B632" s="1"/>
      <c r="C632" s="1"/>
      <c r="D632" s="4"/>
      <c r="E632" s="11"/>
      <c r="F632" s="16"/>
      <c r="G632" s="11"/>
      <c r="H632" s="4"/>
      <c r="I632" s="11"/>
      <c r="J632" s="16"/>
      <c r="L632" s="13"/>
      <c r="M632" s="13"/>
      <c r="N632" s="16"/>
      <c r="O632" s="16"/>
      <c r="P632" s="14"/>
      <c r="Q632" s="2"/>
      <c r="R632" s="1"/>
      <c r="S632" s="1"/>
    </row>
    <row r="633" spans="2:19" x14ac:dyDescent="0.2">
      <c r="B633" s="1"/>
      <c r="C633" s="1"/>
      <c r="D633" s="4"/>
      <c r="E633" s="11"/>
      <c r="F633" s="16"/>
      <c r="G633" s="11"/>
      <c r="H633" s="4"/>
      <c r="I633" s="11"/>
      <c r="J633" s="16"/>
      <c r="L633" s="13"/>
      <c r="M633" s="13"/>
      <c r="N633" s="16"/>
      <c r="O633" s="16"/>
      <c r="P633" s="14"/>
      <c r="Q633" s="2"/>
      <c r="R633" s="1"/>
      <c r="S633" s="1"/>
    </row>
    <row r="634" spans="2:19" x14ac:dyDescent="0.2">
      <c r="B634" s="1"/>
      <c r="C634" s="1"/>
      <c r="D634" s="4"/>
      <c r="E634" s="11"/>
      <c r="F634" s="16"/>
      <c r="G634" s="11"/>
      <c r="H634" s="4"/>
      <c r="I634" s="11"/>
      <c r="J634" s="16"/>
      <c r="L634" s="13"/>
      <c r="M634" s="13"/>
      <c r="N634" s="16"/>
      <c r="O634" s="16"/>
      <c r="P634" s="13"/>
      <c r="Q634" s="2"/>
      <c r="R634" s="1"/>
      <c r="S634" s="1"/>
    </row>
    <row r="635" spans="2:19" x14ac:dyDescent="0.2">
      <c r="B635" s="1"/>
      <c r="C635" s="1"/>
      <c r="D635" s="4"/>
      <c r="E635" s="11"/>
      <c r="F635" s="16"/>
      <c r="G635" s="11"/>
      <c r="H635" s="4"/>
      <c r="I635" s="11"/>
      <c r="J635" s="16"/>
      <c r="L635" s="13"/>
      <c r="M635" s="13"/>
      <c r="N635" s="16"/>
      <c r="O635" s="16"/>
      <c r="P635" s="13"/>
      <c r="Q635" s="2"/>
      <c r="R635" s="1"/>
      <c r="S635" s="1"/>
    </row>
    <row r="636" spans="2:19" x14ac:dyDescent="0.2">
      <c r="B636" s="1"/>
      <c r="C636" s="1"/>
      <c r="D636" s="4"/>
      <c r="E636" s="11"/>
      <c r="F636" s="16"/>
      <c r="G636" s="11"/>
      <c r="H636" s="4"/>
      <c r="I636" s="11"/>
      <c r="J636" s="16"/>
      <c r="L636" s="13"/>
      <c r="M636" s="13"/>
      <c r="N636" s="16"/>
      <c r="O636" s="16"/>
      <c r="P636" s="14"/>
      <c r="Q636" s="2"/>
      <c r="R636" s="1"/>
      <c r="S636" s="1"/>
    </row>
    <row r="637" spans="2:19" x14ac:dyDescent="0.2">
      <c r="B637" s="1"/>
      <c r="C637" s="1"/>
      <c r="D637" s="4"/>
      <c r="E637" s="11"/>
      <c r="F637" s="16"/>
      <c r="G637" s="11"/>
      <c r="H637" s="4"/>
      <c r="I637" s="11"/>
      <c r="J637" s="16"/>
      <c r="L637" s="13"/>
      <c r="M637" s="13"/>
      <c r="N637" s="16"/>
      <c r="O637" s="16"/>
      <c r="P637" s="14"/>
      <c r="Q637" s="2"/>
      <c r="R637" s="1"/>
      <c r="S637" s="1"/>
    </row>
    <row r="638" spans="2:19" x14ac:dyDescent="0.2">
      <c r="B638" s="1"/>
      <c r="C638" s="1"/>
      <c r="D638" s="4"/>
      <c r="E638" s="11"/>
      <c r="F638" s="16"/>
      <c r="G638" s="11"/>
      <c r="H638" s="4"/>
      <c r="I638" s="11"/>
      <c r="J638" s="16"/>
      <c r="L638" s="13"/>
      <c r="M638" s="13"/>
      <c r="N638" s="16"/>
      <c r="O638" s="16"/>
      <c r="P638" s="13"/>
      <c r="Q638" s="2"/>
      <c r="R638" s="1"/>
      <c r="S638" s="1"/>
    </row>
    <row r="639" spans="2:19" x14ac:dyDescent="0.2">
      <c r="B639" s="1"/>
      <c r="C639" s="1"/>
      <c r="D639" s="4"/>
      <c r="E639" s="11"/>
      <c r="F639" s="16"/>
      <c r="G639" s="11"/>
      <c r="H639" s="4"/>
      <c r="I639" s="11"/>
      <c r="J639" s="16"/>
      <c r="L639" s="13"/>
      <c r="M639" s="13"/>
      <c r="N639" s="16"/>
      <c r="O639" s="16"/>
      <c r="P639" s="14"/>
      <c r="Q639" s="2"/>
      <c r="R639" s="1"/>
      <c r="S639" s="1"/>
    </row>
    <row r="640" spans="2:19" x14ac:dyDescent="0.2">
      <c r="B640" s="1"/>
      <c r="C640" s="1"/>
      <c r="D640" s="4"/>
      <c r="E640" s="11"/>
      <c r="F640" s="16"/>
      <c r="G640" s="11"/>
      <c r="H640" s="4"/>
      <c r="I640" s="11"/>
      <c r="J640" s="16"/>
      <c r="L640" s="13"/>
      <c r="M640" s="13"/>
      <c r="N640" s="16"/>
      <c r="O640" s="16"/>
      <c r="P640" s="14"/>
      <c r="Q640" s="2"/>
      <c r="R640" s="1"/>
      <c r="S640" s="1"/>
    </row>
    <row r="641" spans="2:19" x14ac:dyDescent="0.2">
      <c r="B641" s="1"/>
      <c r="C641" s="1"/>
      <c r="D641" s="4"/>
      <c r="E641" s="11"/>
      <c r="F641" s="16"/>
      <c r="G641" s="11"/>
      <c r="H641" s="4"/>
      <c r="I641" s="11"/>
      <c r="J641" s="16"/>
      <c r="L641" s="13"/>
      <c r="M641" s="13"/>
      <c r="N641" s="16"/>
      <c r="O641" s="16"/>
      <c r="P641" s="14"/>
      <c r="Q641" s="2"/>
      <c r="R641" s="1"/>
      <c r="S641" s="1"/>
    </row>
    <row r="642" spans="2:19" x14ac:dyDescent="0.2">
      <c r="B642" s="1"/>
      <c r="C642" s="1"/>
      <c r="D642" s="4"/>
      <c r="E642" s="11"/>
      <c r="F642" s="16"/>
      <c r="G642" s="11"/>
      <c r="H642" s="4"/>
      <c r="I642" s="11"/>
      <c r="J642" s="16"/>
      <c r="L642" s="13"/>
      <c r="M642" s="13"/>
      <c r="N642" s="16"/>
      <c r="O642" s="16"/>
      <c r="P642" s="14"/>
      <c r="Q642" s="2"/>
      <c r="R642" s="1"/>
      <c r="S642" s="1"/>
    </row>
    <row r="643" spans="2:19" x14ac:dyDescent="0.2">
      <c r="B643" s="1"/>
      <c r="C643" s="1"/>
      <c r="D643" s="4"/>
      <c r="E643" s="11"/>
      <c r="F643" s="16"/>
      <c r="G643" s="11"/>
      <c r="H643" s="4"/>
      <c r="I643" s="11"/>
      <c r="J643" s="16"/>
      <c r="L643" s="13"/>
      <c r="M643" s="13"/>
      <c r="N643" s="16"/>
      <c r="O643" s="16"/>
      <c r="P643" s="14"/>
      <c r="Q643" s="2"/>
      <c r="R643" s="1"/>
      <c r="S643" s="1"/>
    </row>
    <row r="644" spans="2:19" x14ac:dyDescent="0.2">
      <c r="B644" s="1"/>
      <c r="C644" s="1"/>
      <c r="D644" s="4"/>
      <c r="E644" s="11"/>
      <c r="F644" s="16"/>
      <c r="G644" s="11"/>
      <c r="H644" s="4"/>
      <c r="I644" s="11"/>
      <c r="J644" s="16"/>
      <c r="L644" s="13"/>
      <c r="M644" s="13"/>
      <c r="N644" s="16"/>
      <c r="O644" s="16"/>
      <c r="P644" s="14"/>
      <c r="Q644" s="2"/>
      <c r="R644" s="1"/>
      <c r="S644" s="1"/>
    </row>
    <row r="645" spans="2:19" x14ac:dyDescent="0.2">
      <c r="B645" s="1"/>
      <c r="C645" s="1"/>
      <c r="D645" s="4"/>
      <c r="E645" s="11"/>
      <c r="F645" s="16"/>
      <c r="G645" s="11"/>
      <c r="H645" s="4"/>
      <c r="I645" s="11"/>
      <c r="J645" s="16"/>
      <c r="L645" s="13"/>
      <c r="M645" s="13"/>
      <c r="N645" s="16"/>
      <c r="O645" s="16"/>
      <c r="P645" s="14"/>
      <c r="Q645" s="2"/>
      <c r="R645" s="1"/>
      <c r="S645" s="1"/>
    </row>
    <row r="646" spans="2:19" x14ac:dyDescent="0.2">
      <c r="B646" s="1"/>
      <c r="C646" s="1"/>
      <c r="D646" s="4"/>
      <c r="E646" s="11"/>
      <c r="F646" s="16"/>
      <c r="G646" s="11"/>
      <c r="H646" s="4"/>
      <c r="I646" s="11"/>
      <c r="J646" s="16"/>
      <c r="L646" s="13"/>
      <c r="M646" s="13"/>
      <c r="N646" s="16"/>
      <c r="O646" s="16"/>
      <c r="P646" s="14"/>
      <c r="Q646" s="2"/>
      <c r="R646" s="1"/>
      <c r="S646" s="1"/>
    </row>
    <row r="647" spans="2:19" x14ac:dyDescent="0.2">
      <c r="B647" s="1"/>
      <c r="C647" s="1"/>
      <c r="D647" s="4"/>
      <c r="E647" s="11"/>
      <c r="F647" s="16"/>
      <c r="G647" s="11"/>
      <c r="H647" s="4"/>
      <c r="I647" s="11"/>
      <c r="J647" s="16"/>
      <c r="L647" s="13"/>
      <c r="M647" s="13"/>
      <c r="N647" s="16"/>
      <c r="O647" s="16"/>
      <c r="P647" s="14"/>
      <c r="Q647" s="2"/>
      <c r="R647" s="1"/>
      <c r="S647" s="1"/>
    </row>
    <row r="648" spans="2:19" x14ac:dyDescent="0.2">
      <c r="B648" s="1"/>
      <c r="C648" s="1"/>
      <c r="D648" s="4"/>
      <c r="E648" s="11"/>
      <c r="F648" s="16"/>
      <c r="G648" s="11"/>
      <c r="H648" s="4"/>
      <c r="I648" s="11"/>
      <c r="J648" s="16"/>
      <c r="L648" s="13"/>
      <c r="M648" s="13"/>
      <c r="N648" s="16"/>
      <c r="O648" s="16"/>
      <c r="P648" s="14"/>
      <c r="Q648" s="2"/>
      <c r="R648" s="1"/>
      <c r="S648" s="1"/>
    </row>
    <row r="649" spans="2:19" x14ac:dyDescent="0.2">
      <c r="B649" s="1"/>
      <c r="C649" s="1"/>
      <c r="D649" s="4"/>
      <c r="E649" s="11"/>
      <c r="F649" s="16"/>
      <c r="G649" s="11"/>
      <c r="H649" s="4"/>
      <c r="I649" s="11"/>
      <c r="J649" s="16"/>
      <c r="L649" s="13"/>
      <c r="M649" s="13"/>
      <c r="N649" s="16"/>
      <c r="O649" s="16"/>
      <c r="P649" s="14"/>
      <c r="Q649" s="2"/>
      <c r="R649" s="1"/>
      <c r="S649" s="1"/>
    </row>
    <row r="650" spans="2:19" x14ac:dyDescent="0.2">
      <c r="B650" s="1"/>
      <c r="C650" s="1"/>
      <c r="D650" s="4"/>
      <c r="E650" s="11"/>
      <c r="F650" s="16"/>
      <c r="G650" s="11"/>
      <c r="H650" s="4"/>
      <c r="I650" s="11"/>
      <c r="J650" s="16"/>
      <c r="L650" s="13"/>
      <c r="M650" s="13"/>
      <c r="N650" s="16"/>
      <c r="O650" s="16"/>
      <c r="P650" s="13"/>
      <c r="Q650" s="2"/>
      <c r="R650" s="1"/>
      <c r="S650" s="1"/>
    </row>
    <row r="651" spans="2:19" x14ac:dyDescent="0.2">
      <c r="B651" s="1"/>
      <c r="C651" s="1"/>
      <c r="D651" s="4"/>
      <c r="E651" s="11"/>
      <c r="F651" s="16"/>
      <c r="G651" s="11"/>
      <c r="H651" s="4"/>
      <c r="I651" s="11"/>
      <c r="J651" s="16"/>
      <c r="L651" s="13"/>
      <c r="M651" s="13"/>
      <c r="N651" s="16"/>
      <c r="O651" s="16"/>
      <c r="P651" s="14"/>
      <c r="Q651" s="2"/>
      <c r="R651" s="1"/>
      <c r="S651" s="1"/>
    </row>
    <row r="652" spans="2:19" x14ac:dyDescent="0.2">
      <c r="B652" s="1"/>
      <c r="C652" s="1"/>
      <c r="D652" s="4"/>
      <c r="E652" s="11"/>
      <c r="F652" s="16"/>
      <c r="G652" s="11"/>
      <c r="H652" s="4"/>
      <c r="I652" s="11"/>
      <c r="J652" s="16"/>
      <c r="L652" s="13"/>
      <c r="M652" s="13"/>
      <c r="N652" s="16"/>
      <c r="O652" s="16"/>
      <c r="P652" s="14"/>
      <c r="Q652" s="2"/>
      <c r="R652" s="1"/>
      <c r="S652" s="1"/>
    </row>
    <row r="653" spans="2:19" x14ac:dyDescent="0.2">
      <c r="B653" s="1"/>
      <c r="C653" s="1"/>
      <c r="D653" s="4"/>
      <c r="E653" s="11"/>
      <c r="F653" s="16"/>
      <c r="G653" s="11"/>
      <c r="H653" s="4"/>
      <c r="I653" s="11"/>
      <c r="J653" s="16"/>
      <c r="L653" s="13"/>
      <c r="M653" s="13"/>
      <c r="N653" s="16"/>
      <c r="O653" s="16"/>
      <c r="P653" s="14"/>
      <c r="Q653" s="2"/>
      <c r="R653" s="1"/>
      <c r="S653" s="1"/>
    </row>
    <row r="654" spans="2:19" x14ac:dyDescent="0.2">
      <c r="B654" s="1"/>
      <c r="C654" s="1"/>
      <c r="D654" s="4"/>
      <c r="E654" s="11"/>
      <c r="F654" s="16"/>
      <c r="G654" s="11"/>
      <c r="H654" s="4"/>
      <c r="I654" s="11"/>
      <c r="J654" s="16"/>
      <c r="L654" s="13"/>
      <c r="M654" s="13"/>
      <c r="N654" s="16"/>
      <c r="O654" s="16"/>
      <c r="P654" s="14"/>
      <c r="Q654" s="2"/>
      <c r="R654" s="1"/>
      <c r="S654" s="1"/>
    </row>
    <row r="655" spans="2:19" x14ac:dyDescent="0.2">
      <c r="B655" s="1"/>
      <c r="C655" s="1"/>
      <c r="D655" s="4"/>
      <c r="E655" s="11"/>
      <c r="F655" s="16"/>
      <c r="G655" s="11"/>
      <c r="H655" s="4"/>
      <c r="I655" s="11"/>
      <c r="J655" s="16"/>
      <c r="L655" s="13"/>
      <c r="M655" s="13"/>
      <c r="N655" s="16"/>
      <c r="O655" s="16"/>
      <c r="P655" s="14"/>
      <c r="Q655" s="2"/>
      <c r="R655" s="1"/>
      <c r="S655" s="1"/>
    </row>
    <row r="656" spans="2:19" x14ac:dyDescent="0.2">
      <c r="B656" s="1"/>
      <c r="C656" s="1"/>
      <c r="D656" s="4"/>
      <c r="E656" s="11"/>
      <c r="F656" s="16"/>
      <c r="G656" s="11"/>
      <c r="H656" s="4"/>
      <c r="I656" s="11"/>
      <c r="J656" s="16"/>
      <c r="L656" s="13"/>
      <c r="M656" s="13"/>
      <c r="N656" s="16"/>
      <c r="O656" s="16"/>
      <c r="P656" s="14"/>
      <c r="Q656" s="2"/>
      <c r="R656" s="1"/>
      <c r="S656" s="1"/>
    </row>
    <row r="657" spans="2:19" x14ac:dyDescent="0.2">
      <c r="B657" s="1"/>
      <c r="C657" s="1"/>
      <c r="D657" s="4"/>
      <c r="E657" s="11"/>
      <c r="F657" s="16"/>
      <c r="G657" s="11"/>
      <c r="H657" s="4"/>
      <c r="I657" s="11"/>
      <c r="J657" s="16"/>
      <c r="L657" s="13"/>
      <c r="M657" s="13"/>
      <c r="N657" s="16"/>
      <c r="O657" s="16"/>
      <c r="P657" s="14"/>
      <c r="Q657" s="2"/>
      <c r="R657" s="1"/>
      <c r="S657" s="1"/>
    </row>
    <row r="658" spans="2:19" x14ac:dyDescent="0.2">
      <c r="B658" s="1"/>
      <c r="C658" s="1"/>
      <c r="D658" s="4"/>
      <c r="E658" s="11"/>
      <c r="F658" s="16"/>
      <c r="G658" s="11"/>
      <c r="H658" s="4"/>
      <c r="I658" s="11"/>
      <c r="J658" s="16"/>
      <c r="L658" s="13"/>
      <c r="M658" s="13"/>
      <c r="N658" s="16"/>
      <c r="O658" s="16"/>
      <c r="P658" s="14"/>
      <c r="Q658" s="2"/>
      <c r="R658" s="1"/>
      <c r="S658" s="1"/>
    </row>
    <row r="659" spans="2:19" x14ac:dyDescent="0.2">
      <c r="B659" s="1"/>
      <c r="C659" s="1"/>
      <c r="D659" s="4"/>
      <c r="E659" s="11"/>
      <c r="F659" s="16"/>
      <c r="G659" s="11"/>
      <c r="H659" s="4"/>
      <c r="I659" s="11"/>
      <c r="J659" s="16"/>
      <c r="L659" s="13"/>
      <c r="M659" s="13"/>
      <c r="N659" s="16"/>
      <c r="O659" s="16"/>
      <c r="P659" s="13"/>
      <c r="Q659" s="2"/>
      <c r="R659" s="1"/>
      <c r="S659" s="1"/>
    </row>
    <row r="660" spans="2:19" x14ac:dyDescent="0.2">
      <c r="B660" s="1"/>
      <c r="C660" s="1"/>
      <c r="D660" s="4"/>
      <c r="E660" s="11"/>
      <c r="F660" s="16"/>
      <c r="G660" s="11"/>
      <c r="H660" s="4"/>
      <c r="I660" s="11"/>
      <c r="J660" s="16"/>
      <c r="L660" s="13"/>
      <c r="M660" s="13"/>
      <c r="N660" s="16"/>
      <c r="O660" s="16"/>
      <c r="P660" s="14"/>
      <c r="Q660" s="2"/>
      <c r="R660" s="1"/>
      <c r="S660" s="1"/>
    </row>
    <row r="661" spans="2:19" x14ac:dyDescent="0.2">
      <c r="B661" s="1"/>
      <c r="C661" s="1"/>
      <c r="D661" s="4"/>
      <c r="E661" s="11"/>
      <c r="F661" s="16"/>
      <c r="G661" s="11"/>
      <c r="H661" s="4"/>
      <c r="I661" s="11"/>
      <c r="J661" s="16"/>
      <c r="L661" s="13"/>
      <c r="M661" s="13"/>
      <c r="N661" s="16"/>
      <c r="O661" s="16"/>
      <c r="P661" s="14"/>
      <c r="Q661" s="2"/>
      <c r="R661" s="1"/>
      <c r="S661" s="1"/>
    </row>
    <row r="662" spans="2:19" x14ac:dyDescent="0.2">
      <c r="B662" s="1"/>
      <c r="C662" s="1"/>
      <c r="D662" s="4"/>
      <c r="E662" s="11"/>
      <c r="F662" s="16"/>
      <c r="G662" s="11"/>
      <c r="H662" s="4"/>
      <c r="I662" s="11"/>
      <c r="J662" s="16"/>
      <c r="L662" s="13"/>
      <c r="M662" s="13"/>
      <c r="N662" s="16"/>
      <c r="O662" s="16"/>
      <c r="P662" s="14"/>
      <c r="Q662" s="2"/>
      <c r="R662" s="1"/>
      <c r="S662" s="1"/>
    </row>
    <row r="663" spans="2:19" x14ac:dyDescent="0.2">
      <c r="B663" s="1"/>
      <c r="C663" s="1"/>
      <c r="D663" s="4"/>
      <c r="E663" s="11"/>
      <c r="F663" s="16"/>
      <c r="G663" s="11"/>
      <c r="H663" s="4"/>
      <c r="I663" s="11"/>
      <c r="J663" s="16"/>
      <c r="L663" s="13"/>
      <c r="M663" s="13"/>
      <c r="N663" s="16"/>
      <c r="O663" s="16"/>
      <c r="P663" s="14"/>
      <c r="Q663" s="2"/>
      <c r="R663" s="1"/>
      <c r="S663" s="1"/>
    </row>
    <row r="664" spans="2:19" x14ac:dyDescent="0.2">
      <c r="B664" s="1"/>
      <c r="C664" s="1"/>
      <c r="D664" s="4"/>
      <c r="E664" s="11"/>
      <c r="F664" s="16"/>
      <c r="G664" s="11"/>
      <c r="H664" s="4"/>
      <c r="I664" s="11"/>
      <c r="J664" s="16"/>
      <c r="L664" s="13"/>
      <c r="M664" s="13"/>
      <c r="N664" s="16"/>
      <c r="O664" s="16"/>
      <c r="P664" s="14"/>
      <c r="Q664" s="2"/>
      <c r="R664" s="1"/>
      <c r="S664" s="1"/>
    </row>
    <row r="665" spans="2:19" x14ac:dyDescent="0.2">
      <c r="B665" s="1"/>
      <c r="C665" s="1"/>
      <c r="D665" s="4"/>
      <c r="E665" s="11"/>
      <c r="F665" s="16"/>
      <c r="G665" s="11"/>
      <c r="H665" s="4"/>
      <c r="I665" s="11"/>
      <c r="J665" s="16"/>
      <c r="L665" s="13"/>
      <c r="M665" s="13"/>
      <c r="N665" s="16"/>
      <c r="O665" s="16"/>
      <c r="P665" s="14"/>
      <c r="Q665" s="2"/>
      <c r="R665" s="1"/>
      <c r="S665" s="1"/>
    </row>
    <row r="666" spans="2:19" x14ac:dyDescent="0.2">
      <c r="B666" s="1"/>
      <c r="C666" s="1"/>
      <c r="D666" s="4"/>
      <c r="E666" s="11"/>
      <c r="F666" s="16"/>
      <c r="G666" s="11"/>
      <c r="H666" s="4"/>
      <c r="I666" s="11"/>
      <c r="J666" s="16"/>
      <c r="L666" s="13"/>
      <c r="M666" s="13"/>
      <c r="N666" s="16"/>
      <c r="O666" s="16"/>
      <c r="P666" s="14"/>
      <c r="Q666" s="2"/>
      <c r="R666" s="1"/>
      <c r="S666" s="1"/>
    </row>
    <row r="667" spans="2:19" x14ac:dyDescent="0.2">
      <c r="B667" s="1"/>
      <c r="C667" s="1"/>
      <c r="D667" s="4"/>
      <c r="E667" s="11"/>
      <c r="F667" s="16"/>
      <c r="G667" s="11"/>
      <c r="H667" s="4"/>
      <c r="I667" s="11"/>
      <c r="J667" s="16"/>
      <c r="L667" s="13"/>
      <c r="M667" s="13"/>
      <c r="N667" s="16"/>
      <c r="O667" s="16"/>
      <c r="P667" s="14"/>
      <c r="Q667" s="2"/>
      <c r="R667" s="1"/>
      <c r="S667" s="1"/>
    </row>
    <row r="668" spans="2:19" x14ac:dyDescent="0.2">
      <c r="B668" s="1"/>
      <c r="C668" s="1"/>
      <c r="D668" s="4"/>
      <c r="E668" s="11"/>
      <c r="F668" s="16"/>
      <c r="G668" s="11"/>
      <c r="H668" s="4"/>
      <c r="I668" s="11"/>
      <c r="J668" s="16"/>
      <c r="L668" s="13"/>
      <c r="M668" s="13"/>
      <c r="N668" s="16"/>
      <c r="O668" s="16"/>
      <c r="P668" s="14"/>
      <c r="Q668" s="2"/>
      <c r="R668" s="1"/>
      <c r="S668" s="1"/>
    </row>
    <row r="669" spans="2:19" x14ac:dyDescent="0.2">
      <c r="B669" s="1"/>
      <c r="C669" s="1"/>
      <c r="D669" s="4"/>
      <c r="E669" s="11"/>
      <c r="F669" s="16"/>
      <c r="G669" s="11"/>
      <c r="H669" s="4"/>
      <c r="I669" s="11"/>
      <c r="J669" s="16"/>
      <c r="L669" s="13"/>
      <c r="M669" s="13"/>
      <c r="N669" s="16"/>
      <c r="O669" s="16"/>
      <c r="P669" s="14"/>
      <c r="Q669" s="2"/>
      <c r="R669" s="1"/>
      <c r="S669" s="1"/>
    </row>
    <row r="670" spans="2:19" x14ac:dyDescent="0.2">
      <c r="B670" s="1"/>
      <c r="C670" s="1"/>
      <c r="D670" s="4"/>
      <c r="E670" s="11"/>
      <c r="F670" s="16"/>
      <c r="G670" s="11"/>
      <c r="H670" s="4"/>
      <c r="I670" s="11"/>
      <c r="J670" s="16"/>
      <c r="L670" s="13"/>
      <c r="M670" s="13"/>
      <c r="N670" s="16"/>
      <c r="O670" s="16"/>
      <c r="P670" s="14"/>
      <c r="Q670" s="2"/>
      <c r="R670" s="1"/>
      <c r="S670" s="1"/>
    </row>
    <row r="671" spans="2:19" x14ac:dyDescent="0.2">
      <c r="B671" s="1"/>
      <c r="C671" s="1"/>
      <c r="D671" s="4"/>
      <c r="E671" s="11"/>
      <c r="F671" s="16"/>
      <c r="G671" s="11"/>
      <c r="H671" s="4"/>
      <c r="I671" s="11"/>
      <c r="J671" s="16"/>
      <c r="L671" s="13"/>
      <c r="M671" s="13"/>
      <c r="N671" s="16"/>
      <c r="O671" s="16"/>
      <c r="P671" s="14"/>
      <c r="Q671" s="2"/>
      <c r="R671" s="1"/>
      <c r="S671" s="1"/>
    </row>
    <row r="672" spans="2:19" x14ac:dyDescent="0.2">
      <c r="B672" s="1"/>
      <c r="C672" s="1"/>
      <c r="D672" s="4"/>
      <c r="E672" s="11"/>
      <c r="F672" s="16"/>
      <c r="G672" s="11"/>
      <c r="H672" s="4"/>
      <c r="I672" s="11"/>
      <c r="J672" s="16"/>
      <c r="L672" s="13"/>
      <c r="M672" s="13"/>
      <c r="N672" s="16"/>
      <c r="O672" s="16"/>
      <c r="P672" s="14"/>
      <c r="Q672" s="2"/>
      <c r="R672" s="1"/>
      <c r="S672" s="1"/>
    </row>
    <row r="673" spans="2:19" x14ac:dyDescent="0.2">
      <c r="B673" s="1"/>
      <c r="C673" s="1"/>
      <c r="D673" s="4"/>
      <c r="E673" s="11"/>
      <c r="F673" s="16"/>
      <c r="G673" s="11"/>
      <c r="H673" s="4"/>
      <c r="I673" s="11"/>
      <c r="J673" s="16"/>
      <c r="L673" s="13"/>
      <c r="M673" s="13"/>
      <c r="N673" s="16"/>
      <c r="O673" s="16"/>
      <c r="P673" s="14"/>
      <c r="Q673" s="2"/>
      <c r="R673" s="1"/>
      <c r="S673" s="1"/>
    </row>
    <row r="674" spans="2:19" x14ac:dyDescent="0.2">
      <c r="B674" s="1"/>
      <c r="C674" s="1"/>
      <c r="D674" s="4"/>
      <c r="E674" s="11"/>
      <c r="F674" s="16"/>
      <c r="G674" s="11"/>
      <c r="H674" s="4"/>
      <c r="I674" s="11"/>
      <c r="J674" s="16"/>
      <c r="L674" s="13"/>
      <c r="M674" s="13"/>
      <c r="N674" s="16"/>
      <c r="O674" s="16"/>
      <c r="P674" s="14"/>
      <c r="Q674" s="2"/>
      <c r="R674" s="1"/>
      <c r="S674" s="1"/>
    </row>
    <row r="675" spans="2:19" x14ac:dyDescent="0.2">
      <c r="B675" s="1"/>
      <c r="C675" s="1"/>
      <c r="D675" s="4"/>
      <c r="E675" s="11"/>
      <c r="F675" s="16"/>
      <c r="G675" s="11"/>
      <c r="H675" s="4"/>
      <c r="I675" s="11"/>
      <c r="J675" s="16"/>
      <c r="L675" s="13"/>
      <c r="M675" s="13"/>
      <c r="N675" s="16"/>
      <c r="O675" s="16"/>
      <c r="P675" s="14"/>
      <c r="Q675" s="2"/>
      <c r="R675" s="1"/>
      <c r="S675" s="1"/>
    </row>
    <row r="676" spans="2:19" x14ac:dyDescent="0.2">
      <c r="B676" s="1"/>
      <c r="C676" s="1"/>
      <c r="D676" s="4"/>
      <c r="E676" s="11"/>
      <c r="F676" s="16"/>
      <c r="G676" s="11"/>
      <c r="H676" s="4"/>
      <c r="I676" s="11"/>
      <c r="J676" s="16"/>
      <c r="L676" s="13"/>
      <c r="M676" s="13"/>
      <c r="N676" s="16"/>
      <c r="O676" s="16"/>
      <c r="P676" s="14"/>
      <c r="Q676" s="2"/>
      <c r="R676" s="1"/>
      <c r="S676" s="1"/>
    </row>
    <row r="677" spans="2:19" x14ac:dyDescent="0.2">
      <c r="B677" s="1"/>
      <c r="C677" s="1"/>
      <c r="D677" s="4"/>
      <c r="E677" s="11"/>
      <c r="F677" s="16"/>
      <c r="G677" s="11"/>
      <c r="H677" s="4"/>
      <c r="I677" s="11"/>
      <c r="J677" s="16"/>
      <c r="L677" s="13"/>
      <c r="M677" s="13"/>
      <c r="N677" s="16"/>
      <c r="O677" s="16"/>
      <c r="P677" s="14"/>
      <c r="Q677" s="2"/>
      <c r="R677" s="1"/>
      <c r="S677" s="1"/>
    </row>
    <row r="678" spans="2:19" x14ac:dyDescent="0.2">
      <c r="B678" s="1"/>
      <c r="C678" s="1"/>
      <c r="D678" s="4"/>
      <c r="E678" s="11"/>
      <c r="F678" s="16"/>
      <c r="G678" s="11"/>
      <c r="H678" s="4"/>
      <c r="I678" s="11"/>
      <c r="J678" s="16"/>
      <c r="L678" s="13"/>
      <c r="M678" s="13"/>
      <c r="N678" s="16"/>
      <c r="O678" s="16"/>
      <c r="P678" s="14"/>
      <c r="Q678" s="2"/>
      <c r="R678" s="1"/>
      <c r="S678" s="1"/>
    </row>
    <row r="679" spans="2:19" x14ac:dyDescent="0.2">
      <c r="B679" s="1"/>
      <c r="C679" s="1"/>
      <c r="D679" s="4"/>
      <c r="E679" s="11"/>
      <c r="F679" s="16"/>
      <c r="G679" s="11"/>
      <c r="H679" s="4"/>
      <c r="I679" s="11"/>
      <c r="J679" s="16"/>
      <c r="L679" s="13"/>
      <c r="M679" s="13"/>
      <c r="N679" s="16"/>
      <c r="O679" s="16"/>
      <c r="P679" s="14"/>
      <c r="Q679" s="2"/>
      <c r="R679" s="1"/>
      <c r="S679" s="1"/>
    </row>
    <row r="680" spans="2:19" x14ac:dyDescent="0.2">
      <c r="B680" s="1"/>
      <c r="C680" s="1"/>
      <c r="D680" s="4"/>
      <c r="E680" s="11"/>
      <c r="F680" s="16"/>
      <c r="G680" s="11"/>
      <c r="H680" s="4"/>
      <c r="I680" s="11"/>
      <c r="J680" s="16"/>
      <c r="L680" s="13"/>
      <c r="M680" s="13"/>
      <c r="N680" s="16"/>
      <c r="O680" s="16"/>
      <c r="P680" s="14"/>
      <c r="Q680" s="2"/>
      <c r="R680" s="1"/>
      <c r="S680" s="1"/>
    </row>
    <row r="681" spans="2:19" x14ac:dyDescent="0.2">
      <c r="B681" s="1"/>
      <c r="C681" s="1"/>
      <c r="D681" s="4"/>
      <c r="E681" s="11"/>
      <c r="F681" s="16"/>
      <c r="G681" s="11"/>
      <c r="H681" s="4"/>
      <c r="I681" s="11"/>
      <c r="J681" s="16"/>
      <c r="L681" s="13"/>
      <c r="M681" s="13"/>
      <c r="N681" s="16"/>
      <c r="O681" s="16"/>
      <c r="P681" s="13"/>
      <c r="Q681" s="2"/>
      <c r="R681" s="1"/>
      <c r="S681" s="1"/>
    </row>
    <row r="682" spans="2:19" x14ac:dyDescent="0.2">
      <c r="B682" s="1"/>
      <c r="C682" s="1"/>
      <c r="D682" s="4"/>
      <c r="E682" s="11"/>
      <c r="F682" s="16"/>
      <c r="G682" s="11"/>
      <c r="H682" s="4"/>
      <c r="I682" s="11"/>
      <c r="J682" s="16"/>
      <c r="L682" s="13"/>
      <c r="M682" s="13"/>
      <c r="N682" s="16"/>
      <c r="O682" s="16"/>
      <c r="P682" s="13"/>
      <c r="Q682" s="2"/>
      <c r="R682" s="1"/>
      <c r="S682" s="1"/>
    </row>
    <row r="683" spans="2:19" x14ac:dyDescent="0.2">
      <c r="B683" s="1"/>
      <c r="C683" s="1"/>
      <c r="D683" s="4"/>
      <c r="E683" s="11"/>
      <c r="F683" s="16"/>
      <c r="G683" s="11"/>
      <c r="H683" s="4"/>
      <c r="I683" s="11"/>
      <c r="J683" s="16"/>
      <c r="L683" s="13"/>
      <c r="M683" s="13"/>
      <c r="N683" s="16"/>
      <c r="O683" s="16"/>
      <c r="P683" s="13"/>
      <c r="Q683" s="2"/>
      <c r="R683" s="1"/>
      <c r="S683" s="1"/>
    </row>
    <row r="684" spans="2:19" x14ac:dyDescent="0.2">
      <c r="B684" s="1"/>
      <c r="C684" s="1"/>
      <c r="D684" s="4"/>
      <c r="E684" s="11"/>
      <c r="F684" s="16"/>
      <c r="G684" s="11"/>
      <c r="H684" s="4"/>
      <c r="I684" s="11"/>
      <c r="J684" s="16"/>
      <c r="L684" s="13"/>
      <c r="M684" s="13"/>
      <c r="N684" s="16"/>
      <c r="O684" s="16"/>
      <c r="P684" s="13"/>
      <c r="Q684" s="1"/>
      <c r="R684" s="1"/>
      <c r="S684" s="1"/>
    </row>
    <row r="685" spans="2:19" x14ac:dyDescent="0.2">
      <c r="B685" s="1"/>
      <c r="C685" s="1"/>
      <c r="D685" s="4"/>
      <c r="E685" s="11"/>
      <c r="F685" s="16"/>
      <c r="G685" s="11"/>
      <c r="H685" s="4"/>
      <c r="I685" s="11"/>
      <c r="J685" s="16"/>
      <c r="L685" s="13"/>
      <c r="M685" s="13"/>
      <c r="N685" s="16"/>
      <c r="O685" s="16"/>
      <c r="P685" s="14"/>
      <c r="Q685" s="2"/>
      <c r="R685" s="1"/>
      <c r="S685" s="1"/>
    </row>
    <row r="686" spans="2:19" x14ac:dyDescent="0.2">
      <c r="B686" s="1"/>
      <c r="C686" s="1"/>
      <c r="D686" s="4"/>
      <c r="E686" s="11"/>
      <c r="F686" s="16"/>
      <c r="G686" s="11"/>
      <c r="H686" s="4"/>
      <c r="I686" s="11"/>
      <c r="J686" s="16"/>
      <c r="L686" s="13"/>
      <c r="M686" s="13"/>
      <c r="N686" s="16"/>
      <c r="O686" s="16"/>
      <c r="P686" s="13"/>
      <c r="Q686" s="1"/>
      <c r="R686" s="1"/>
      <c r="S686" s="1"/>
    </row>
    <row r="687" spans="2:19" x14ac:dyDescent="0.2">
      <c r="B687" s="1"/>
      <c r="C687" s="1"/>
      <c r="D687" s="4"/>
      <c r="E687" s="11"/>
      <c r="F687" s="16"/>
      <c r="G687" s="11"/>
      <c r="H687" s="4"/>
      <c r="I687" s="11"/>
      <c r="J687" s="16"/>
      <c r="L687" s="13"/>
      <c r="M687" s="13"/>
      <c r="N687" s="16"/>
      <c r="O687" s="16"/>
      <c r="P687" s="14"/>
      <c r="Q687" s="2"/>
      <c r="R687" s="1"/>
      <c r="S687" s="1"/>
    </row>
    <row r="688" spans="2:19" x14ac:dyDescent="0.2">
      <c r="B688" s="1"/>
      <c r="C688" s="1"/>
      <c r="D688" s="4"/>
      <c r="E688" s="11"/>
      <c r="F688" s="16"/>
      <c r="G688" s="11"/>
      <c r="H688" s="4"/>
      <c r="I688" s="11"/>
      <c r="J688" s="16"/>
      <c r="L688" s="13"/>
      <c r="M688" s="13"/>
      <c r="N688" s="16"/>
      <c r="O688" s="16"/>
      <c r="P688" s="14"/>
      <c r="Q688" s="2"/>
      <c r="R688" s="1"/>
      <c r="S688" s="1"/>
    </row>
    <row r="689" spans="2:19" x14ac:dyDescent="0.2">
      <c r="B689" s="1"/>
      <c r="C689" s="1"/>
      <c r="D689" s="4"/>
      <c r="E689" s="11"/>
      <c r="F689" s="16"/>
      <c r="G689" s="11"/>
      <c r="H689" s="4"/>
      <c r="I689" s="11"/>
      <c r="J689" s="16"/>
      <c r="L689" s="13"/>
      <c r="M689" s="13"/>
      <c r="N689" s="16"/>
      <c r="O689" s="16"/>
      <c r="P689" s="14"/>
      <c r="Q689" s="2"/>
      <c r="R689" s="1"/>
      <c r="S689" s="1"/>
    </row>
    <row r="690" spans="2:19" x14ac:dyDescent="0.2">
      <c r="B690" s="1"/>
      <c r="C690" s="1"/>
      <c r="D690" s="4"/>
      <c r="E690" s="11"/>
      <c r="F690" s="16"/>
      <c r="G690" s="11"/>
      <c r="H690" s="4"/>
      <c r="I690" s="11"/>
      <c r="J690" s="16"/>
      <c r="L690" s="13"/>
      <c r="M690" s="13"/>
      <c r="N690" s="16"/>
      <c r="O690" s="16"/>
      <c r="P690" s="13"/>
      <c r="Q690" s="2"/>
      <c r="R690" s="1"/>
      <c r="S690" s="1"/>
    </row>
    <row r="691" spans="2:19" x14ac:dyDescent="0.2">
      <c r="B691" s="1"/>
      <c r="C691" s="1"/>
      <c r="D691" s="4"/>
      <c r="E691" s="11"/>
      <c r="F691" s="16"/>
      <c r="G691" s="11"/>
      <c r="H691" s="4"/>
      <c r="I691" s="11"/>
      <c r="J691" s="16"/>
      <c r="L691" s="13"/>
      <c r="M691" s="13"/>
      <c r="N691" s="16"/>
      <c r="O691" s="16"/>
      <c r="P691" s="14"/>
      <c r="Q691" s="2"/>
      <c r="R691" s="1"/>
      <c r="S691" s="1"/>
    </row>
    <row r="692" spans="2:19" x14ac:dyDescent="0.2">
      <c r="B692" s="1"/>
      <c r="C692" s="1"/>
      <c r="D692" s="4"/>
      <c r="E692" s="11"/>
      <c r="F692" s="16"/>
      <c r="G692" s="11"/>
      <c r="H692" s="4"/>
      <c r="I692" s="11"/>
      <c r="J692" s="16"/>
      <c r="L692" s="13"/>
      <c r="M692" s="13"/>
      <c r="N692" s="16"/>
      <c r="O692" s="16"/>
      <c r="P692" s="14"/>
      <c r="Q692" s="2"/>
      <c r="R692" s="1"/>
      <c r="S692" s="1"/>
    </row>
    <row r="693" spans="2:19" x14ac:dyDescent="0.2">
      <c r="B693" s="1"/>
      <c r="C693" s="1"/>
      <c r="D693" s="4"/>
      <c r="E693" s="11"/>
      <c r="F693" s="16"/>
      <c r="G693" s="11"/>
      <c r="H693" s="4"/>
      <c r="I693" s="11"/>
      <c r="J693" s="16"/>
      <c r="L693" s="13"/>
      <c r="M693" s="13"/>
      <c r="N693" s="16"/>
      <c r="O693" s="16"/>
      <c r="P693" s="14"/>
      <c r="Q693" s="2"/>
      <c r="R693" s="1"/>
      <c r="S693" s="1"/>
    </row>
    <row r="694" spans="2:19" x14ac:dyDescent="0.2">
      <c r="B694" s="1"/>
      <c r="C694" s="1"/>
      <c r="D694" s="4"/>
      <c r="E694" s="11"/>
      <c r="F694" s="16"/>
      <c r="G694" s="11"/>
      <c r="H694" s="4"/>
      <c r="I694" s="11"/>
      <c r="J694" s="16"/>
      <c r="L694" s="13"/>
      <c r="M694" s="13"/>
      <c r="N694" s="16"/>
      <c r="O694" s="16"/>
      <c r="P694" s="14"/>
      <c r="Q694" s="2"/>
      <c r="R694" s="1"/>
      <c r="S694" s="1"/>
    </row>
    <row r="695" spans="2:19" x14ac:dyDescent="0.2">
      <c r="B695" s="1"/>
      <c r="C695" s="1"/>
      <c r="D695" s="4"/>
      <c r="E695" s="11"/>
      <c r="F695" s="16"/>
      <c r="G695" s="11"/>
      <c r="H695" s="4"/>
      <c r="I695" s="11"/>
      <c r="J695" s="16"/>
      <c r="L695" s="13"/>
      <c r="M695" s="13"/>
      <c r="N695" s="16"/>
      <c r="O695" s="16"/>
      <c r="P695" s="14"/>
      <c r="Q695" s="2"/>
      <c r="R695" s="1"/>
      <c r="S695" s="1"/>
    </row>
    <row r="696" spans="2:19" x14ac:dyDescent="0.2">
      <c r="B696" s="1"/>
      <c r="C696" s="1"/>
      <c r="D696" s="4"/>
      <c r="E696" s="11"/>
      <c r="F696" s="16"/>
      <c r="G696" s="11"/>
      <c r="H696" s="4"/>
      <c r="I696" s="11"/>
      <c r="J696" s="16"/>
      <c r="L696" s="13"/>
      <c r="M696" s="13"/>
      <c r="N696" s="16"/>
      <c r="O696" s="16"/>
      <c r="P696" s="14"/>
      <c r="Q696" s="2"/>
      <c r="R696" s="1"/>
      <c r="S696" s="1"/>
    </row>
    <row r="697" spans="2:19" x14ac:dyDescent="0.2">
      <c r="B697" s="1"/>
      <c r="C697" s="1"/>
      <c r="D697" s="4"/>
      <c r="E697" s="11"/>
      <c r="F697" s="16"/>
      <c r="G697" s="11"/>
      <c r="H697" s="4"/>
      <c r="I697" s="11"/>
      <c r="J697" s="16"/>
      <c r="L697" s="13"/>
      <c r="M697" s="13"/>
      <c r="N697" s="16"/>
      <c r="O697" s="16"/>
      <c r="P697" s="13"/>
      <c r="Q697" s="2"/>
      <c r="R697" s="1"/>
      <c r="S697" s="1"/>
    </row>
    <row r="698" spans="2:19" x14ac:dyDescent="0.2">
      <c r="B698" s="1"/>
      <c r="C698" s="1"/>
      <c r="D698" s="4"/>
      <c r="E698" s="11"/>
      <c r="F698" s="16"/>
      <c r="G698" s="11"/>
      <c r="H698" s="4"/>
      <c r="I698" s="11"/>
      <c r="J698" s="16"/>
      <c r="L698" s="13"/>
      <c r="M698" s="13"/>
      <c r="N698" s="16"/>
      <c r="O698" s="16"/>
      <c r="P698" s="14"/>
      <c r="Q698" s="2"/>
      <c r="R698" s="1"/>
      <c r="S698" s="1"/>
    </row>
    <row r="699" spans="2:19" x14ac:dyDescent="0.2">
      <c r="B699" s="1"/>
      <c r="C699" s="1"/>
      <c r="D699" s="4"/>
      <c r="E699" s="11"/>
      <c r="F699" s="16"/>
      <c r="G699" s="11"/>
      <c r="H699" s="4"/>
      <c r="I699" s="11"/>
      <c r="J699" s="16"/>
      <c r="L699" s="13"/>
      <c r="M699" s="13"/>
      <c r="N699" s="16"/>
      <c r="O699" s="16"/>
      <c r="P699" s="14"/>
      <c r="Q699" s="2"/>
      <c r="R699" s="1"/>
      <c r="S699" s="1"/>
    </row>
    <row r="700" spans="2:19" x14ac:dyDescent="0.2">
      <c r="B700" s="1"/>
      <c r="C700" s="1"/>
      <c r="D700" s="4"/>
      <c r="E700" s="11"/>
      <c r="F700" s="16"/>
      <c r="G700" s="11"/>
      <c r="H700" s="4"/>
      <c r="I700" s="11"/>
      <c r="J700" s="16"/>
      <c r="L700" s="13"/>
      <c r="M700" s="13"/>
      <c r="N700" s="16"/>
      <c r="O700" s="16"/>
      <c r="P700" s="14"/>
      <c r="Q700" s="2"/>
      <c r="R700" s="1"/>
      <c r="S700" s="1"/>
    </row>
    <row r="701" spans="2:19" x14ac:dyDescent="0.2">
      <c r="B701" s="1"/>
      <c r="C701" s="1"/>
      <c r="D701" s="4"/>
      <c r="E701" s="11"/>
      <c r="F701" s="16"/>
      <c r="G701" s="11"/>
      <c r="H701" s="4"/>
      <c r="I701" s="11"/>
      <c r="J701" s="16"/>
      <c r="L701" s="13"/>
      <c r="M701" s="13"/>
      <c r="N701" s="16"/>
      <c r="O701" s="16"/>
      <c r="P701" s="14"/>
      <c r="Q701" s="2"/>
      <c r="R701" s="1"/>
      <c r="S701" s="1"/>
    </row>
    <row r="702" spans="2:19" x14ac:dyDescent="0.2">
      <c r="B702" s="1"/>
      <c r="C702" s="1"/>
      <c r="D702" s="4"/>
      <c r="E702" s="11"/>
      <c r="F702" s="16"/>
      <c r="G702" s="11"/>
      <c r="H702" s="4"/>
      <c r="I702" s="11"/>
      <c r="J702" s="16"/>
      <c r="L702" s="13"/>
      <c r="M702" s="13"/>
      <c r="N702" s="16"/>
      <c r="O702" s="16"/>
      <c r="P702" s="14"/>
      <c r="Q702" s="2"/>
      <c r="R702" s="1"/>
      <c r="S702" s="1"/>
    </row>
    <row r="703" spans="2:19" x14ac:dyDescent="0.2">
      <c r="B703" s="1"/>
      <c r="C703" s="1"/>
      <c r="D703" s="4"/>
      <c r="E703" s="11"/>
      <c r="F703" s="16"/>
      <c r="G703" s="11"/>
      <c r="H703" s="4"/>
      <c r="I703" s="11"/>
      <c r="J703" s="16"/>
      <c r="L703" s="13"/>
      <c r="M703" s="13"/>
      <c r="N703" s="16"/>
      <c r="O703" s="16"/>
      <c r="P703" s="14"/>
      <c r="Q703" s="2"/>
      <c r="R703" s="1"/>
      <c r="S703" s="1"/>
    </row>
    <row r="704" spans="2:19" x14ac:dyDescent="0.2">
      <c r="B704" s="1"/>
      <c r="C704" s="1"/>
      <c r="D704" s="4"/>
      <c r="E704" s="11"/>
      <c r="F704" s="16"/>
      <c r="G704" s="11"/>
      <c r="H704" s="4"/>
      <c r="I704" s="11"/>
      <c r="J704" s="16"/>
      <c r="L704" s="13"/>
      <c r="M704" s="13"/>
      <c r="N704" s="16"/>
      <c r="O704" s="16"/>
      <c r="P704" s="14"/>
      <c r="Q704" s="2"/>
      <c r="R704" s="1"/>
      <c r="S704" s="1"/>
    </row>
    <row r="705" spans="2:19" x14ac:dyDescent="0.2">
      <c r="B705" s="1"/>
      <c r="C705" s="1"/>
      <c r="D705" s="4"/>
      <c r="E705" s="11"/>
      <c r="F705" s="16"/>
      <c r="G705" s="11"/>
      <c r="H705" s="4"/>
      <c r="I705" s="11"/>
      <c r="J705" s="16"/>
      <c r="L705" s="13"/>
      <c r="M705" s="13"/>
      <c r="N705" s="16"/>
      <c r="O705" s="16"/>
      <c r="P705" s="14"/>
      <c r="Q705" s="2"/>
      <c r="R705" s="1"/>
      <c r="S705" s="1"/>
    </row>
    <row r="706" spans="2:19" x14ac:dyDescent="0.2">
      <c r="B706" s="1"/>
      <c r="C706" s="1"/>
      <c r="D706" s="4"/>
      <c r="E706" s="11"/>
      <c r="F706" s="16"/>
      <c r="G706" s="11"/>
      <c r="H706" s="4"/>
      <c r="I706" s="11"/>
      <c r="J706" s="16"/>
      <c r="L706" s="13"/>
      <c r="M706" s="13"/>
      <c r="N706" s="16"/>
      <c r="O706" s="16"/>
      <c r="P706" s="14"/>
      <c r="Q706" s="2"/>
      <c r="R706" s="1"/>
      <c r="S706" s="1"/>
    </row>
    <row r="707" spans="2:19" x14ac:dyDescent="0.2">
      <c r="C707" s="1"/>
      <c r="D707" s="4"/>
      <c r="E707" s="11"/>
      <c r="F707" s="16"/>
      <c r="G707" s="11"/>
      <c r="H707" s="4"/>
      <c r="I707" s="11"/>
      <c r="J707" s="16"/>
      <c r="L707" s="13"/>
      <c r="M707" s="13"/>
      <c r="N707" s="16"/>
      <c r="O707" s="16"/>
    </row>
    <row r="708" spans="2:19" x14ac:dyDescent="0.2">
      <c r="C708" s="1"/>
      <c r="D708" s="4"/>
      <c r="E708" s="11"/>
      <c r="F708" s="16"/>
      <c r="G708" s="11"/>
      <c r="H708" s="4"/>
      <c r="I708" s="11"/>
      <c r="J708" s="16"/>
      <c r="L708" s="13"/>
      <c r="M708" s="13"/>
      <c r="N708" s="16"/>
      <c r="O708" s="16"/>
    </row>
    <row r="709" spans="2:19" x14ac:dyDescent="0.2">
      <c r="C709" s="1"/>
      <c r="D709" s="4"/>
      <c r="E709" s="11"/>
      <c r="F709" s="16"/>
      <c r="G709" s="11"/>
      <c r="H709" s="4"/>
      <c r="I709" s="11"/>
      <c r="J709" s="16"/>
      <c r="L709" s="13"/>
      <c r="M709" s="13"/>
      <c r="N709" s="16"/>
      <c r="O709" s="16"/>
    </row>
    <row r="710" spans="2:19" x14ac:dyDescent="0.2">
      <c r="C710" s="1"/>
      <c r="D710" s="4"/>
      <c r="E710" s="11"/>
      <c r="F710" s="16"/>
      <c r="G710" s="11"/>
      <c r="H710" s="4"/>
      <c r="I710" s="11"/>
      <c r="J710" s="16"/>
      <c r="L710" s="13"/>
      <c r="M710" s="13"/>
      <c r="N710" s="16"/>
      <c r="O710" s="16"/>
    </row>
    <row r="711" spans="2:19" x14ac:dyDescent="0.2">
      <c r="C711" s="1"/>
      <c r="D711" s="4"/>
      <c r="E711" s="11"/>
      <c r="F711" s="16"/>
      <c r="G711" s="11"/>
      <c r="H711" s="4"/>
      <c r="I711" s="11"/>
      <c r="J711" s="16"/>
      <c r="L711" s="13"/>
      <c r="M711" s="13"/>
      <c r="N711" s="16"/>
      <c r="O711" s="16"/>
    </row>
    <row r="712" spans="2:19" x14ac:dyDescent="0.2">
      <c r="C712" s="1"/>
      <c r="D712" s="4"/>
      <c r="E712" s="11"/>
      <c r="F712" s="16"/>
      <c r="G712" s="11"/>
      <c r="H712" s="4"/>
      <c r="I712" s="11"/>
      <c r="J712" s="16"/>
      <c r="L712" s="13"/>
      <c r="M712" s="13"/>
      <c r="N712" s="16"/>
      <c r="O712" s="16"/>
    </row>
    <row r="713" spans="2:19" x14ac:dyDescent="0.2">
      <c r="C713" s="1"/>
      <c r="D713" s="4"/>
      <c r="E713" s="11"/>
      <c r="F713" s="16"/>
      <c r="G713" s="11"/>
      <c r="H713" s="4"/>
      <c r="I713" s="11"/>
      <c r="J713" s="16"/>
      <c r="L713" s="13"/>
      <c r="M713" s="13"/>
      <c r="N713" s="16"/>
      <c r="O713" s="16"/>
    </row>
    <row r="714" spans="2:19" x14ac:dyDescent="0.2">
      <c r="C714" s="1"/>
      <c r="D714" s="4"/>
      <c r="E714" s="11"/>
      <c r="F714" s="16"/>
      <c r="G714" s="11"/>
      <c r="H714" s="4"/>
      <c r="I714" s="11"/>
      <c r="J714" s="16"/>
      <c r="L714" s="13"/>
      <c r="M714" s="13"/>
      <c r="N714" s="16"/>
      <c r="O714" s="16"/>
    </row>
    <row r="715" spans="2:19" x14ac:dyDescent="0.2">
      <c r="C715" s="1"/>
      <c r="D715" s="4"/>
      <c r="E715" s="11"/>
      <c r="F715" s="16"/>
      <c r="G715" s="11"/>
      <c r="H715" s="4"/>
      <c r="I715" s="11"/>
      <c r="J715" s="16"/>
      <c r="L715" s="13"/>
      <c r="M715" s="13"/>
      <c r="N715" s="16"/>
      <c r="O715" s="16"/>
    </row>
    <row r="716" spans="2:19" x14ac:dyDescent="0.2">
      <c r="C716" s="1"/>
      <c r="D716" s="4"/>
      <c r="E716" s="11"/>
      <c r="F716" s="16"/>
      <c r="G716" s="11"/>
      <c r="H716" s="4"/>
      <c r="I716" s="11"/>
      <c r="J716" s="16"/>
      <c r="L716" s="13"/>
      <c r="M716" s="13"/>
      <c r="N716" s="16"/>
      <c r="O716" s="16"/>
    </row>
    <row r="717" spans="2:19" x14ac:dyDescent="0.2">
      <c r="C717" s="1"/>
      <c r="D717" s="4"/>
      <c r="E717" s="11"/>
      <c r="F717" s="16"/>
      <c r="G717" s="11"/>
      <c r="H717" s="4"/>
      <c r="I717" s="11"/>
      <c r="J717" s="16"/>
      <c r="L717" s="13"/>
      <c r="M717" s="13"/>
      <c r="N717" s="16"/>
      <c r="O717" s="16"/>
    </row>
    <row r="718" spans="2:19" x14ac:dyDescent="0.2">
      <c r="C718" s="1"/>
      <c r="D718" s="4"/>
      <c r="E718" s="11"/>
      <c r="F718" s="16"/>
      <c r="G718" s="11"/>
      <c r="H718" s="4"/>
      <c r="I718" s="11"/>
      <c r="J718" s="16"/>
      <c r="L718" s="13"/>
      <c r="M718" s="13"/>
      <c r="N718" s="16"/>
      <c r="O718" s="16"/>
    </row>
  </sheetData>
  <sortState ref="A333:S343">
    <sortCondition descending="1" ref="J333"/>
  </sortState>
  <mergeCells count="228">
    <mergeCell ref="A4:A5"/>
    <mergeCell ref="B4:B5"/>
    <mergeCell ref="C4:C5"/>
    <mergeCell ref="D4:D5"/>
    <mergeCell ref="E4:E5"/>
    <mergeCell ref="F4:F5"/>
    <mergeCell ref="R4:R5"/>
    <mergeCell ref="S4:S5"/>
    <mergeCell ref="A13:A14"/>
    <mergeCell ref="B13:B14"/>
    <mergeCell ref="C13:C14"/>
    <mergeCell ref="D13:D14"/>
    <mergeCell ref="E13:E14"/>
    <mergeCell ref="N4:N5"/>
    <mergeCell ref="O4:O5"/>
    <mergeCell ref="L4:L5"/>
    <mergeCell ref="M4:M5"/>
    <mergeCell ref="F13:F14"/>
    <mergeCell ref="G13:G14"/>
    <mergeCell ref="P4:P5"/>
    <mergeCell ref="Q4:Q5"/>
    <mergeCell ref="K4:K5"/>
    <mergeCell ref="H4:H5"/>
    <mergeCell ref="I4:I5"/>
    <mergeCell ref="J4:J5"/>
    <mergeCell ref="G4:G5"/>
    <mergeCell ref="J13:J14"/>
    <mergeCell ref="K13:K14"/>
    <mergeCell ref="H13:H14"/>
    <mergeCell ref="I13:I14"/>
    <mergeCell ref="N13:N14"/>
    <mergeCell ref="L13:L14"/>
    <mergeCell ref="M13:M14"/>
    <mergeCell ref="P13:P14"/>
    <mergeCell ref="Q13:Q14"/>
    <mergeCell ref="R13:R14"/>
    <mergeCell ref="S13:S14"/>
    <mergeCell ref="O13:O14"/>
    <mergeCell ref="A34:A35"/>
    <mergeCell ref="B34:B35"/>
    <mergeCell ref="C34:C35"/>
    <mergeCell ref="D34:D35"/>
    <mergeCell ref="E34:E35"/>
    <mergeCell ref="F34:F35"/>
    <mergeCell ref="R34:R35"/>
    <mergeCell ref="S34:S35"/>
    <mergeCell ref="A58:A59"/>
    <mergeCell ref="B58:B59"/>
    <mergeCell ref="C58:C59"/>
    <mergeCell ref="D58:D59"/>
    <mergeCell ref="E58:E59"/>
    <mergeCell ref="N34:N35"/>
    <mergeCell ref="O34:O35"/>
    <mergeCell ref="L34:L35"/>
    <mergeCell ref="M34:M35"/>
    <mergeCell ref="F58:F59"/>
    <mergeCell ref="G58:G59"/>
    <mergeCell ref="P34:P35"/>
    <mergeCell ref="Q34:Q35"/>
    <mergeCell ref="K34:K35"/>
    <mergeCell ref="H34:H35"/>
    <mergeCell ref="I34:I35"/>
    <mergeCell ref="J34:J35"/>
    <mergeCell ref="G34:G35"/>
    <mergeCell ref="J58:J59"/>
    <mergeCell ref="K58:K59"/>
    <mergeCell ref="H58:H59"/>
    <mergeCell ref="I58:I59"/>
    <mergeCell ref="N58:N59"/>
    <mergeCell ref="L58:L59"/>
    <mergeCell ref="M58:M59"/>
    <mergeCell ref="P58:P59"/>
    <mergeCell ref="Q58:Q59"/>
    <mergeCell ref="R58:R59"/>
    <mergeCell ref="S58:S59"/>
    <mergeCell ref="O58:O59"/>
    <mergeCell ref="A103:A104"/>
    <mergeCell ref="B103:B104"/>
    <mergeCell ref="C103:C104"/>
    <mergeCell ref="D103:D104"/>
    <mergeCell ref="E103:E104"/>
    <mergeCell ref="F103:F104"/>
    <mergeCell ref="R103:R104"/>
    <mergeCell ref="S103:S104"/>
    <mergeCell ref="A165:A166"/>
    <mergeCell ref="B165:B166"/>
    <mergeCell ref="C165:C166"/>
    <mergeCell ref="D165:D166"/>
    <mergeCell ref="E165:E166"/>
    <mergeCell ref="N103:N104"/>
    <mergeCell ref="O103:O104"/>
    <mergeCell ref="L103:L104"/>
    <mergeCell ref="M103:M104"/>
    <mergeCell ref="F165:F166"/>
    <mergeCell ref="G165:G166"/>
    <mergeCell ref="P103:P104"/>
    <mergeCell ref="Q103:Q104"/>
    <mergeCell ref="K103:K104"/>
    <mergeCell ref="H103:H104"/>
    <mergeCell ref="I103:I104"/>
    <mergeCell ref="J103:J104"/>
    <mergeCell ref="G103:G104"/>
    <mergeCell ref="J165:J166"/>
    <mergeCell ref="K165:K166"/>
    <mergeCell ref="H165:H166"/>
    <mergeCell ref="I165:I166"/>
    <mergeCell ref="N165:N166"/>
    <mergeCell ref="L165:L166"/>
    <mergeCell ref="M165:M166"/>
    <mergeCell ref="P165:P166"/>
    <mergeCell ref="Q165:Q166"/>
    <mergeCell ref="R165:R166"/>
    <mergeCell ref="S165:S166"/>
    <mergeCell ref="O165:O166"/>
    <mergeCell ref="A203:A204"/>
    <mergeCell ref="B203:B204"/>
    <mergeCell ref="C203:C204"/>
    <mergeCell ref="D203:D204"/>
    <mergeCell ref="E203:E204"/>
    <mergeCell ref="F203:F204"/>
    <mergeCell ref="R203:R204"/>
    <mergeCell ref="S203:S204"/>
    <mergeCell ref="A217:A218"/>
    <mergeCell ref="B217:B218"/>
    <mergeCell ref="C217:C218"/>
    <mergeCell ref="D217:D218"/>
    <mergeCell ref="E217:E218"/>
    <mergeCell ref="N203:N204"/>
    <mergeCell ref="O203:O204"/>
    <mergeCell ref="L203:L204"/>
    <mergeCell ref="M203:M204"/>
    <mergeCell ref="F217:F218"/>
    <mergeCell ref="G217:G218"/>
    <mergeCell ref="P203:P204"/>
    <mergeCell ref="Q203:Q204"/>
    <mergeCell ref="K203:K204"/>
    <mergeCell ref="H203:H204"/>
    <mergeCell ref="I203:I204"/>
    <mergeCell ref="J203:J204"/>
    <mergeCell ref="G203:G204"/>
    <mergeCell ref="J217:J218"/>
    <mergeCell ref="K217:K218"/>
    <mergeCell ref="H217:H218"/>
    <mergeCell ref="I217:I218"/>
    <mergeCell ref="N217:N218"/>
    <mergeCell ref="L217:L218"/>
    <mergeCell ref="M217:M218"/>
    <mergeCell ref="P217:P218"/>
    <mergeCell ref="Q217:Q218"/>
    <mergeCell ref="R217:R218"/>
    <mergeCell ref="S217:S218"/>
    <mergeCell ref="O217:O218"/>
    <mergeCell ref="A227:A228"/>
    <mergeCell ref="B227:B228"/>
    <mergeCell ref="C227:C228"/>
    <mergeCell ref="D227:D228"/>
    <mergeCell ref="E227:E228"/>
    <mergeCell ref="F227:F228"/>
    <mergeCell ref="R227:R228"/>
    <mergeCell ref="S227:S228"/>
    <mergeCell ref="A263:A264"/>
    <mergeCell ref="B263:B264"/>
    <mergeCell ref="C263:C264"/>
    <mergeCell ref="D263:D264"/>
    <mergeCell ref="E263:E264"/>
    <mergeCell ref="N227:N228"/>
    <mergeCell ref="O227:O228"/>
    <mergeCell ref="L227:L228"/>
    <mergeCell ref="M227:M228"/>
    <mergeCell ref="F263:F264"/>
    <mergeCell ref="G263:G264"/>
    <mergeCell ref="P227:P228"/>
    <mergeCell ref="Q227:Q228"/>
    <mergeCell ref="K227:K228"/>
    <mergeCell ref="H227:H228"/>
    <mergeCell ref="I227:I228"/>
    <mergeCell ref="J227:J228"/>
    <mergeCell ref="G227:G228"/>
    <mergeCell ref="J263:J264"/>
    <mergeCell ref="K263:K264"/>
    <mergeCell ref="H263:H264"/>
    <mergeCell ref="I263:I264"/>
    <mergeCell ref="N263:N264"/>
    <mergeCell ref="L263:L264"/>
    <mergeCell ref="M263:M264"/>
    <mergeCell ref="P263:P264"/>
    <mergeCell ref="Q263:Q264"/>
    <mergeCell ref="R263:R264"/>
    <mergeCell ref="S263:S264"/>
    <mergeCell ref="O263:O264"/>
    <mergeCell ref="A291:A292"/>
    <mergeCell ref="B291:B292"/>
    <mergeCell ref="C291:C292"/>
    <mergeCell ref="D291:D292"/>
    <mergeCell ref="E291:E292"/>
    <mergeCell ref="F291:F292"/>
    <mergeCell ref="R291:R292"/>
    <mergeCell ref="S291:S292"/>
    <mergeCell ref="A331:A332"/>
    <mergeCell ref="B331:B332"/>
    <mergeCell ref="C331:C332"/>
    <mergeCell ref="D331:D332"/>
    <mergeCell ref="E331:E332"/>
    <mergeCell ref="N291:N292"/>
    <mergeCell ref="O291:O292"/>
    <mergeCell ref="L291:L292"/>
    <mergeCell ref="M291:M292"/>
    <mergeCell ref="F331:F332"/>
    <mergeCell ref="G331:G332"/>
    <mergeCell ref="P291:P292"/>
    <mergeCell ref="Q291:Q292"/>
    <mergeCell ref="K291:K292"/>
    <mergeCell ref="H291:H292"/>
    <mergeCell ref="I291:I292"/>
    <mergeCell ref="J291:J292"/>
    <mergeCell ref="G291:G292"/>
    <mergeCell ref="J331:J332"/>
    <mergeCell ref="K331:K332"/>
    <mergeCell ref="H331:H332"/>
    <mergeCell ref="I331:I332"/>
    <mergeCell ref="N331:N332"/>
    <mergeCell ref="L331:L332"/>
    <mergeCell ref="M331:M332"/>
    <mergeCell ref="P331:P332"/>
    <mergeCell ref="Q331:Q332"/>
    <mergeCell ref="R331:R332"/>
    <mergeCell ref="S331:S332"/>
    <mergeCell ref="O331:O3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X55000"/>
  <sheetViews>
    <sheetView topLeftCell="A229" workbookViewId="0">
      <selection activeCell="K1" sqref="K1"/>
    </sheetView>
  </sheetViews>
  <sheetFormatPr baseColWidth="10" defaultRowHeight="12.75" x14ac:dyDescent="0.2"/>
  <cols>
    <col min="1" max="2" width="11.42578125" style="2"/>
    <col min="3" max="3" width="32.42578125" style="2" customWidth="1"/>
    <col min="4" max="16384" width="11.42578125" style="2"/>
  </cols>
  <sheetData>
    <row r="1" spans="1:22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</row>
    <row r="2" spans="1:22" x14ac:dyDescent="0.2">
      <c r="A2" s="1" t="s">
        <v>26</v>
      </c>
      <c r="B2" s="1" t="s">
        <v>27</v>
      </c>
      <c r="C2" s="1" t="s">
        <v>28</v>
      </c>
      <c r="D2" s="3">
        <v>0</v>
      </c>
      <c r="E2" s="3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5">
        <v>0</v>
      </c>
      <c r="M2" s="1">
        <v>0</v>
      </c>
      <c r="N2" s="1" t="s">
        <v>29</v>
      </c>
      <c r="O2" s="1" t="s">
        <v>30</v>
      </c>
      <c r="P2" s="1" t="s">
        <v>31</v>
      </c>
      <c r="Q2" s="1" t="s">
        <v>32</v>
      </c>
      <c r="U2" s="6">
        <v>0</v>
      </c>
      <c r="V2" s="5">
        <v>0</v>
      </c>
    </row>
    <row r="3" spans="1:22" x14ac:dyDescent="0.2">
      <c r="A3" s="1" t="s">
        <v>26</v>
      </c>
      <c r="B3" s="1" t="s">
        <v>36</v>
      </c>
      <c r="C3" s="1" t="s">
        <v>37</v>
      </c>
      <c r="D3" s="3">
        <v>0</v>
      </c>
      <c r="E3" s="3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5">
        <v>0</v>
      </c>
      <c r="M3" s="1">
        <v>0</v>
      </c>
      <c r="N3" s="1" t="s">
        <v>38</v>
      </c>
      <c r="O3" s="1" t="s">
        <v>30</v>
      </c>
      <c r="P3" s="1" t="s">
        <v>31</v>
      </c>
      <c r="Q3" s="1" t="s">
        <v>32</v>
      </c>
      <c r="U3" s="6">
        <v>0</v>
      </c>
      <c r="V3" s="5">
        <v>0</v>
      </c>
    </row>
    <row r="4" spans="1:22" x14ac:dyDescent="0.2">
      <c r="A4" s="1" t="s">
        <v>26</v>
      </c>
      <c r="B4" s="1" t="s">
        <v>39</v>
      </c>
      <c r="C4" s="1" t="s">
        <v>37</v>
      </c>
      <c r="D4" s="3">
        <v>0</v>
      </c>
      <c r="E4" s="3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">
        <v>0</v>
      </c>
      <c r="M4" s="1">
        <v>0</v>
      </c>
      <c r="N4" s="1" t="s">
        <v>38</v>
      </c>
      <c r="O4" s="1" t="s">
        <v>30</v>
      </c>
      <c r="P4" s="1" t="s">
        <v>31</v>
      </c>
      <c r="Q4" s="1" t="s">
        <v>32</v>
      </c>
      <c r="U4" s="6">
        <v>0</v>
      </c>
      <c r="V4" s="5">
        <v>0</v>
      </c>
    </row>
    <row r="5" spans="1:22" x14ac:dyDescent="0.2">
      <c r="A5" s="1" t="s">
        <v>26</v>
      </c>
      <c r="B5" s="1" t="s">
        <v>39</v>
      </c>
      <c r="C5" s="1" t="s">
        <v>40</v>
      </c>
      <c r="D5" s="3">
        <v>0</v>
      </c>
      <c r="E5" s="3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5">
        <v>0</v>
      </c>
      <c r="M5" s="1">
        <v>0</v>
      </c>
      <c r="N5" s="1" t="s">
        <v>38</v>
      </c>
      <c r="O5" s="1" t="s">
        <v>30</v>
      </c>
      <c r="P5" s="1" t="s">
        <v>31</v>
      </c>
      <c r="Q5" s="1" t="s">
        <v>32</v>
      </c>
      <c r="U5" s="6">
        <v>0</v>
      </c>
      <c r="V5" s="5">
        <v>0</v>
      </c>
    </row>
    <row r="6" spans="1:22" x14ac:dyDescent="0.2">
      <c r="A6" s="1" t="s">
        <v>26</v>
      </c>
      <c r="B6" s="1" t="s">
        <v>41</v>
      </c>
      <c r="C6" s="1" t="s">
        <v>42</v>
      </c>
      <c r="D6" s="3">
        <v>0</v>
      </c>
      <c r="E6" s="3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5">
        <v>0</v>
      </c>
      <c r="M6" s="1">
        <v>0</v>
      </c>
      <c r="N6" s="1" t="s">
        <v>38</v>
      </c>
      <c r="O6" s="1" t="s">
        <v>30</v>
      </c>
      <c r="P6" s="1" t="s">
        <v>31</v>
      </c>
      <c r="Q6" s="1" t="s">
        <v>32</v>
      </c>
      <c r="U6" s="6">
        <v>0</v>
      </c>
      <c r="V6" s="5">
        <v>0</v>
      </c>
    </row>
    <row r="7" spans="1:22" x14ac:dyDescent="0.2">
      <c r="A7" s="1" t="s">
        <v>26</v>
      </c>
      <c r="B7" s="1" t="s">
        <v>41</v>
      </c>
      <c r="C7" s="1" t="s">
        <v>43</v>
      </c>
      <c r="D7" s="3">
        <v>0</v>
      </c>
      <c r="E7" s="3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5">
        <v>0</v>
      </c>
      <c r="M7" s="1">
        <v>0</v>
      </c>
      <c r="N7" s="1" t="s">
        <v>38</v>
      </c>
      <c r="O7" s="1" t="s">
        <v>30</v>
      </c>
      <c r="P7" s="1" t="s">
        <v>31</v>
      </c>
      <c r="Q7" s="1" t="s">
        <v>32</v>
      </c>
      <c r="U7" s="6">
        <v>0</v>
      </c>
      <c r="V7" s="5">
        <v>0</v>
      </c>
    </row>
    <row r="8" spans="1:22" x14ac:dyDescent="0.2">
      <c r="A8" s="1" t="s">
        <v>26</v>
      </c>
      <c r="B8" s="1" t="s">
        <v>44</v>
      </c>
      <c r="C8" s="1" t="s">
        <v>45</v>
      </c>
      <c r="D8" s="3">
        <v>0</v>
      </c>
      <c r="E8" s="3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5">
        <v>0</v>
      </c>
      <c r="M8" s="1">
        <v>0</v>
      </c>
      <c r="N8" s="1" t="s">
        <v>38</v>
      </c>
      <c r="O8" s="1" t="s">
        <v>30</v>
      </c>
      <c r="P8" s="1" t="s">
        <v>31</v>
      </c>
      <c r="Q8" s="1" t="s">
        <v>32</v>
      </c>
      <c r="U8" s="6">
        <v>0</v>
      </c>
      <c r="V8" s="5">
        <v>0</v>
      </c>
    </row>
    <row r="9" spans="1:22" x14ac:dyDescent="0.2">
      <c r="A9" s="1" t="s">
        <v>26</v>
      </c>
      <c r="B9" s="1" t="s">
        <v>47</v>
      </c>
      <c r="C9" s="1" t="s">
        <v>48</v>
      </c>
      <c r="D9" s="3">
        <v>0</v>
      </c>
      <c r="E9" s="3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5">
        <v>0</v>
      </c>
      <c r="M9" s="1">
        <v>0</v>
      </c>
      <c r="N9" s="1" t="s">
        <v>38</v>
      </c>
      <c r="O9" s="1" t="s">
        <v>30</v>
      </c>
      <c r="P9" s="1" t="s">
        <v>31</v>
      </c>
      <c r="Q9" s="1" t="s">
        <v>32</v>
      </c>
      <c r="U9" s="6">
        <v>0</v>
      </c>
      <c r="V9" s="5">
        <v>0</v>
      </c>
    </row>
    <row r="10" spans="1:22" x14ac:dyDescent="0.2">
      <c r="A10" s="1" t="s">
        <v>26</v>
      </c>
      <c r="B10" s="1" t="s">
        <v>50</v>
      </c>
      <c r="C10" s="1" t="s">
        <v>51</v>
      </c>
      <c r="D10" s="3">
        <v>0</v>
      </c>
      <c r="E10" s="3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">
        <v>0</v>
      </c>
      <c r="M10" s="1">
        <v>0</v>
      </c>
      <c r="N10" s="1" t="s">
        <v>29</v>
      </c>
      <c r="O10" s="1" t="s">
        <v>30</v>
      </c>
      <c r="P10" s="1" t="s">
        <v>31</v>
      </c>
      <c r="Q10" s="1" t="s">
        <v>32</v>
      </c>
      <c r="U10" s="6">
        <v>0</v>
      </c>
      <c r="V10" s="5">
        <v>0</v>
      </c>
    </row>
    <row r="11" spans="1:22" x14ac:dyDescent="0.2">
      <c r="A11" s="1" t="s">
        <v>26</v>
      </c>
      <c r="B11" s="1" t="s">
        <v>76</v>
      </c>
      <c r="C11" s="1" t="s">
        <v>266</v>
      </c>
      <c r="D11" s="3">
        <v>0</v>
      </c>
      <c r="E11" s="3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5">
        <v>0</v>
      </c>
      <c r="M11" s="1">
        <v>0</v>
      </c>
      <c r="N11" s="1" t="s">
        <v>38</v>
      </c>
      <c r="O11" s="1" t="s">
        <v>30</v>
      </c>
      <c r="P11" s="1" t="s">
        <v>31</v>
      </c>
      <c r="Q11" s="1" t="s">
        <v>32</v>
      </c>
      <c r="U11" s="6">
        <v>0</v>
      </c>
      <c r="V11" s="5">
        <v>0</v>
      </c>
    </row>
    <row r="12" spans="1:22" x14ac:dyDescent="0.2">
      <c r="A12" s="1" t="s">
        <v>26</v>
      </c>
      <c r="B12" s="1" t="s">
        <v>76</v>
      </c>
      <c r="C12" s="1" t="s">
        <v>267</v>
      </c>
      <c r="D12" s="3">
        <v>0</v>
      </c>
      <c r="E12" s="3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5">
        <v>0</v>
      </c>
      <c r="M12" s="1">
        <v>0</v>
      </c>
      <c r="N12" s="1" t="s">
        <v>38</v>
      </c>
      <c r="O12" s="1" t="s">
        <v>30</v>
      </c>
      <c r="P12" s="1" t="s">
        <v>31</v>
      </c>
      <c r="Q12" s="1" t="s">
        <v>32</v>
      </c>
      <c r="U12" s="6">
        <v>0</v>
      </c>
      <c r="V12" s="5">
        <v>0</v>
      </c>
    </row>
    <row r="13" spans="1:22" x14ac:dyDescent="0.2">
      <c r="A13" s="1" t="s">
        <v>26</v>
      </c>
      <c r="B13" s="1" t="s">
        <v>269</v>
      </c>
      <c r="C13" s="1" t="s">
        <v>270</v>
      </c>
      <c r="D13" s="3">
        <v>0</v>
      </c>
      <c r="E13" s="3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5">
        <v>0</v>
      </c>
      <c r="M13" s="1">
        <v>0</v>
      </c>
      <c r="N13" s="1" t="s">
        <v>29</v>
      </c>
      <c r="O13" s="1" t="s">
        <v>30</v>
      </c>
      <c r="P13" s="1" t="s">
        <v>31</v>
      </c>
      <c r="Q13" s="1" t="s">
        <v>32</v>
      </c>
      <c r="U13" s="6">
        <v>0</v>
      </c>
      <c r="V13" s="5">
        <v>0</v>
      </c>
    </row>
    <row r="14" spans="1:22" x14ac:dyDescent="0.2">
      <c r="A14" s="1" t="s">
        <v>26</v>
      </c>
      <c r="B14" s="1" t="s">
        <v>269</v>
      </c>
      <c r="C14" s="1" t="s">
        <v>271</v>
      </c>
      <c r="D14" s="3">
        <v>0</v>
      </c>
      <c r="E14" s="3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5">
        <v>0</v>
      </c>
      <c r="M14" s="1">
        <v>0</v>
      </c>
      <c r="N14" s="1" t="s">
        <v>272</v>
      </c>
      <c r="O14" s="1" t="s">
        <v>30</v>
      </c>
      <c r="P14" s="1" t="s">
        <v>31</v>
      </c>
      <c r="Q14" s="1" t="s">
        <v>32</v>
      </c>
      <c r="U14" s="6">
        <v>0</v>
      </c>
      <c r="V14" s="5">
        <v>0</v>
      </c>
    </row>
    <row r="15" spans="1:22" x14ac:dyDescent="0.2">
      <c r="A15" s="1" t="s">
        <v>26</v>
      </c>
      <c r="B15" s="1" t="s">
        <v>269</v>
      </c>
      <c r="C15" s="1" t="s">
        <v>273</v>
      </c>
      <c r="D15" s="3">
        <v>0</v>
      </c>
      <c r="E15" s="3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5">
        <v>0</v>
      </c>
      <c r="M15" s="1">
        <v>0</v>
      </c>
      <c r="N15" s="1" t="s">
        <v>274</v>
      </c>
      <c r="O15" s="1" t="s">
        <v>30</v>
      </c>
      <c r="P15" s="1" t="s">
        <v>31</v>
      </c>
      <c r="Q15" s="1" t="s">
        <v>32</v>
      </c>
      <c r="U15" s="6">
        <v>0</v>
      </c>
      <c r="V15" s="5">
        <v>0</v>
      </c>
    </row>
    <row r="16" spans="1:22" x14ac:dyDescent="0.2">
      <c r="A16" s="1" t="s">
        <v>26</v>
      </c>
      <c r="B16" s="1" t="s">
        <v>269</v>
      </c>
      <c r="C16" s="1" t="s">
        <v>275</v>
      </c>
      <c r="D16" s="3">
        <v>0</v>
      </c>
      <c r="E16" s="3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5">
        <v>0</v>
      </c>
      <c r="M16" s="1">
        <v>0</v>
      </c>
      <c r="N16" s="1" t="s">
        <v>29</v>
      </c>
      <c r="O16" s="1" t="s">
        <v>30</v>
      </c>
      <c r="P16" s="1" t="s">
        <v>31</v>
      </c>
      <c r="Q16" s="1" t="s">
        <v>32</v>
      </c>
      <c r="U16" s="6">
        <v>0</v>
      </c>
      <c r="V16" s="5">
        <v>0</v>
      </c>
    </row>
    <row r="17" spans="1:22" x14ac:dyDescent="0.2">
      <c r="A17" s="1" t="s">
        <v>26</v>
      </c>
      <c r="B17" s="1" t="s">
        <v>269</v>
      </c>
      <c r="C17" s="1" t="s">
        <v>276</v>
      </c>
      <c r="D17" s="3">
        <v>0</v>
      </c>
      <c r="E17" s="3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5">
        <v>0</v>
      </c>
      <c r="M17" s="1">
        <v>0</v>
      </c>
      <c r="N17" s="1" t="s">
        <v>274</v>
      </c>
      <c r="O17" s="1" t="s">
        <v>30</v>
      </c>
      <c r="P17" s="1" t="s">
        <v>31</v>
      </c>
      <c r="Q17" s="1" t="s">
        <v>32</v>
      </c>
      <c r="U17" s="6">
        <v>0</v>
      </c>
      <c r="V17" s="5">
        <v>0</v>
      </c>
    </row>
    <row r="18" spans="1:22" x14ac:dyDescent="0.2">
      <c r="A18" s="1" t="s">
        <v>26</v>
      </c>
      <c r="B18" s="1" t="s">
        <v>166</v>
      </c>
      <c r="C18" s="1" t="s">
        <v>277</v>
      </c>
      <c r="D18" s="3">
        <v>0</v>
      </c>
      <c r="E18" s="3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>
        <v>0</v>
      </c>
      <c r="M18" s="1">
        <v>0</v>
      </c>
      <c r="N18" s="1" t="s">
        <v>29</v>
      </c>
      <c r="O18" s="1" t="s">
        <v>30</v>
      </c>
      <c r="P18" s="1" t="s">
        <v>31</v>
      </c>
      <c r="Q18" s="1" t="s">
        <v>32</v>
      </c>
      <c r="U18" s="6">
        <v>0</v>
      </c>
      <c r="V18" s="5">
        <v>0</v>
      </c>
    </row>
    <row r="19" spans="1:22" x14ac:dyDescent="0.2">
      <c r="A19" s="1" t="s">
        <v>26</v>
      </c>
      <c r="B19" s="1" t="s">
        <v>166</v>
      </c>
      <c r="C19" s="1" t="s">
        <v>278</v>
      </c>
      <c r="D19" s="3">
        <v>0</v>
      </c>
      <c r="E19" s="3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5">
        <v>0</v>
      </c>
      <c r="M19" s="1">
        <v>0</v>
      </c>
      <c r="N19" s="1" t="s">
        <v>274</v>
      </c>
      <c r="O19" s="1" t="s">
        <v>30</v>
      </c>
      <c r="P19" s="1" t="s">
        <v>31</v>
      </c>
      <c r="Q19" s="1" t="s">
        <v>32</v>
      </c>
      <c r="U19" s="6">
        <v>0</v>
      </c>
      <c r="V19" s="5">
        <v>0</v>
      </c>
    </row>
    <row r="20" spans="1:22" x14ac:dyDescent="0.2">
      <c r="A20" s="1" t="s">
        <v>26</v>
      </c>
      <c r="B20" s="1" t="s">
        <v>166</v>
      </c>
      <c r="C20" s="1" t="s">
        <v>279</v>
      </c>
      <c r="D20" s="3">
        <v>0</v>
      </c>
      <c r="E20" s="3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5">
        <v>0</v>
      </c>
      <c r="M20" s="1">
        <v>0</v>
      </c>
      <c r="N20" s="1" t="s">
        <v>274</v>
      </c>
      <c r="O20" s="1" t="s">
        <v>30</v>
      </c>
      <c r="P20" s="1" t="s">
        <v>31</v>
      </c>
      <c r="Q20" s="1" t="s">
        <v>32</v>
      </c>
      <c r="U20" s="6">
        <v>0</v>
      </c>
      <c r="V20" s="5">
        <v>0</v>
      </c>
    </row>
    <row r="21" spans="1:22" x14ac:dyDescent="0.2">
      <c r="A21" s="1" t="s">
        <v>26</v>
      </c>
      <c r="B21" s="1" t="s">
        <v>280</v>
      </c>
      <c r="C21" s="1" t="s">
        <v>281</v>
      </c>
      <c r="D21" s="3">
        <v>0</v>
      </c>
      <c r="E21" s="3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5">
        <v>0</v>
      </c>
      <c r="M21" s="1">
        <v>0</v>
      </c>
      <c r="N21" s="1" t="s">
        <v>29</v>
      </c>
      <c r="O21" s="1" t="s">
        <v>30</v>
      </c>
      <c r="P21" s="1" t="s">
        <v>31</v>
      </c>
      <c r="Q21" s="1" t="s">
        <v>32</v>
      </c>
      <c r="U21" s="6">
        <v>0</v>
      </c>
      <c r="V21" s="5">
        <v>0</v>
      </c>
    </row>
    <row r="22" spans="1:22" x14ac:dyDescent="0.2">
      <c r="A22" s="1" t="s">
        <v>26</v>
      </c>
      <c r="B22" s="1" t="s">
        <v>283</v>
      </c>
      <c r="C22" s="1" t="s">
        <v>284</v>
      </c>
      <c r="D22" s="3">
        <v>0</v>
      </c>
      <c r="E22" s="3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5">
        <v>0</v>
      </c>
      <c r="M22" s="1">
        <v>0</v>
      </c>
      <c r="N22" s="1" t="s">
        <v>29</v>
      </c>
      <c r="O22" s="1" t="s">
        <v>30</v>
      </c>
      <c r="P22" s="1" t="s">
        <v>31</v>
      </c>
      <c r="Q22" s="1" t="s">
        <v>32</v>
      </c>
      <c r="U22" s="6">
        <v>0</v>
      </c>
      <c r="V22" s="5">
        <v>0</v>
      </c>
    </row>
    <row r="23" spans="1:22" x14ac:dyDescent="0.2">
      <c r="A23" s="1" t="s">
        <v>26</v>
      </c>
      <c r="B23" s="1" t="s">
        <v>144</v>
      </c>
      <c r="C23" s="1" t="s">
        <v>285</v>
      </c>
      <c r="D23" s="3">
        <v>0</v>
      </c>
      <c r="E23" s="3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5">
        <v>0</v>
      </c>
      <c r="M23" s="1">
        <v>0</v>
      </c>
      <c r="N23" s="1" t="s">
        <v>29</v>
      </c>
      <c r="O23" s="1" t="s">
        <v>30</v>
      </c>
      <c r="P23" s="1" t="s">
        <v>31</v>
      </c>
      <c r="Q23" s="1" t="s">
        <v>32</v>
      </c>
      <c r="U23" s="6">
        <v>0</v>
      </c>
      <c r="V23" s="5">
        <v>0</v>
      </c>
    </row>
    <row r="24" spans="1:22" x14ac:dyDescent="0.2">
      <c r="A24" s="1" t="s">
        <v>26</v>
      </c>
      <c r="B24" s="1" t="s">
        <v>144</v>
      </c>
      <c r="C24" s="1" t="s">
        <v>286</v>
      </c>
      <c r="D24" s="3">
        <v>0</v>
      </c>
      <c r="E24" s="3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5">
        <v>0</v>
      </c>
      <c r="M24" s="1">
        <v>0</v>
      </c>
      <c r="N24" s="1" t="s">
        <v>29</v>
      </c>
      <c r="O24" s="1" t="s">
        <v>30</v>
      </c>
      <c r="P24" s="1" t="s">
        <v>31</v>
      </c>
      <c r="Q24" s="1" t="s">
        <v>32</v>
      </c>
      <c r="U24" s="6">
        <v>0</v>
      </c>
      <c r="V24" s="5">
        <v>0</v>
      </c>
    </row>
    <row r="25" spans="1:22" x14ac:dyDescent="0.2">
      <c r="A25" s="1" t="s">
        <v>26</v>
      </c>
      <c r="B25" s="1" t="s">
        <v>144</v>
      </c>
      <c r="C25" s="1" t="s">
        <v>287</v>
      </c>
      <c r="D25" s="3">
        <v>0</v>
      </c>
      <c r="E25" s="3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5">
        <v>0</v>
      </c>
      <c r="M25" s="1">
        <v>0</v>
      </c>
      <c r="N25" s="1" t="s">
        <v>29</v>
      </c>
      <c r="O25" s="1" t="s">
        <v>30</v>
      </c>
      <c r="P25" s="1" t="s">
        <v>31</v>
      </c>
      <c r="Q25" s="1" t="s">
        <v>32</v>
      </c>
      <c r="R25" s="1" t="s">
        <v>288</v>
      </c>
      <c r="U25" s="6">
        <v>0</v>
      </c>
      <c r="V25" s="5">
        <v>0</v>
      </c>
    </row>
    <row r="26" spans="1:22" x14ac:dyDescent="0.2">
      <c r="A26" s="1" t="s">
        <v>26</v>
      </c>
      <c r="B26" s="1" t="s">
        <v>295</v>
      </c>
      <c r="C26" s="1" t="s">
        <v>296</v>
      </c>
      <c r="D26" s="3">
        <v>0</v>
      </c>
      <c r="E26" s="3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5">
        <v>0</v>
      </c>
      <c r="M26" s="1">
        <v>0</v>
      </c>
      <c r="N26" s="1" t="s">
        <v>29</v>
      </c>
      <c r="O26" s="1" t="s">
        <v>30</v>
      </c>
      <c r="P26" s="1" t="s">
        <v>31</v>
      </c>
      <c r="Q26" s="1" t="s">
        <v>32</v>
      </c>
      <c r="U26" s="6">
        <v>0</v>
      </c>
      <c r="V26" s="5">
        <v>0</v>
      </c>
    </row>
    <row r="27" spans="1:22" x14ac:dyDescent="0.2">
      <c r="A27" s="1" t="s">
        <v>26</v>
      </c>
      <c r="B27" s="1" t="s">
        <v>47</v>
      </c>
      <c r="C27" s="1" t="s">
        <v>297</v>
      </c>
      <c r="D27" s="3">
        <v>0</v>
      </c>
      <c r="E27" s="3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5">
        <v>0</v>
      </c>
      <c r="M27" s="1">
        <v>0</v>
      </c>
      <c r="N27" s="1" t="s">
        <v>29</v>
      </c>
      <c r="O27" s="1" t="s">
        <v>30</v>
      </c>
      <c r="P27" s="1" t="s">
        <v>31</v>
      </c>
      <c r="Q27" s="1" t="s">
        <v>32</v>
      </c>
      <c r="U27" s="6">
        <v>0</v>
      </c>
      <c r="V27" s="5">
        <v>0</v>
      </c>
    </row>
    <row r="28" spans="1:22" x14ac:dyDescent="0.2">
      <c r="A28" s="1" t="s">
        <v>26</v>
      </c>
      <c r="B28" s="1" t="s">
        <v>47</v>
      </c>
      <c r="C28" s="1" t="s">
        <v>298</v>
      </c>
      <c r="D28" s="3">
        <v>0</v>
      </c>
      <c r="E28" s="3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5">
        <v>0</v>
      </c>
      <c r="M28" s="1">
        <v>0</v>
      </c>
      <c r="N28" s="1" t="s">
        <v>64</v>
      </c>
      <c r="O28" s="1" t="s">
        <v>30</v>
      </c>
      <c r="P28" s="1" t="s">
        <v>31</v>
      </c>
      <c r="Q28" s="1" t="s">
        <v>32</v>
      </c>
      <c r="U28" s="6">
        <v>0</v>
      </c>
      <c r="V28" s="5">
        <v>0</v>
      </c>
    </row>
    <row r="29" spans="1:22" x14ac:dyDescent="0.2">
      <c r="A29" s="1" t="s">
        <v>26</v>
      </c>
      <c r="B29" s="1" t="s">
        <v>27</v>
      </c>
      <c r="C29" s="1" t="s">
        <v>299</v>
      </c>
      <c r="D29" s="3">
        <v>0</v>
      </c>
      <c r="E29" s="3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5">
        <v>0</v>
      </c>
      <c r="M29" s="1">
        <v>0</v>
      </c>
      <c r="N29" s="1" t="s">
        <v>29</v>
      </c>
      <c r="O29" s="1" t="s">
        <v>30</v>
      </c>
      <c r="P29" s="1" t="s">
        <v>31</v>
      </c>
      <c r="Q29" s="1" t="s">
        <v>32</v>
      </c>
      <c r="U29" s="6">
        <v>0</v>
      </c>
      <c r="V29" s="5">
        <v>0</v>
      </c>
    </row>
    <row r="30" spans="1:22" x14ac:dyDescent="0.2">
      <c r="A30" s="1" t="s">
        <v>26</v>
      </c>
      <c r="B30" s="1" t="s">
        <v>27</v>
      </c>
      <c r="C30" s="1" t="s">
        <v>300</v>
      </c>
      <c r="D30" s="3">
        <v>0</v>
      </c>
      <c r="E30" s="3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5">
        <v>0</v>
      </c>
      <c r="M30" s="1">
        <v>0</v>
      </c>
      <c r="N30" s="1" t="s">
        <v>274</v>
      </c>
      <c r="O30" s="1" t="s">
        <v>30</v>
      </c>
      <c r="P30" s="1" t="s">
        <v>31</v>
      </c>
      <c r="Q30" s="1" t="s">
        <v>32</v>
      </c>
      <c r="U30" s="6">
        <v>0</v>
      </c>
      <c r="V30" s="5">
        <v>0</v>
      </c>
    </row>
    <row r="31" spans="1:22" x14ac:dyDescent="0.2">
      <c r="A31" s="1" t="s">
        <v>26</v>
      </c>
      <c r="B31" s="1" t="s">
        <v>73</v>
      </c>
      <c r="C31" s="1" t="s">
        <v>303</v>
      </c>
      <c r="D31" s="3">
        <v>0</v>
      </c>
      <c r="E31" s="3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5">
        <v>0</v>
      </c>
      <c r="M31" s="1">
        <v>0</v>
      </c>
      <c r="N31" s="1" t="s">
        <v>29</v>
      </c>
      <c r="O31" s="1" t="s">
        <v>30</v>
      </c>
      <c r="P31" s="1" t="s">
        <v>31</v>
      </c>
      <c r="Q31" s="1" t="s">
        <v>32</v>
      </c>
      <c r="R31" s="1" t="s">
        <v>118</v>
      </c>
      <c r="U31" s="6">
        <v>0</v>
      </c>
      <c r="V31" s="5">
        <v>0</v>
      </c>
    </row>
    <row r="32" spans="1:22" x14ac:dyDescent="0.2">
      <c r="A32" s="1" t="s">
        <v>26</v>
      </c>
      <c r="B32" s="1" t="s">
        <v>73</v>
      </c>
      <c r="C32" s="1" t="s">
        <v>304</v>
      </c>
      <c r="D32" s="3">
        <v>0</v>
      </c>
      <c r="E32" s="3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5">
        <v>0</v>
      </c>
      <c r="M32" s="1">
        <v>0</v>
      </c>
      <c r="N32" s="1" t="s">
        <v>29</v>
      </c>
      <c r="O32" s="1" t="s">
        <v>30</v>
      </c>
      <c r="P32" s="1" t="s">
        <v>31</v>
      </c>
      <c r="Q32" s="1" t="s">
        <v>32</v>
      </c>
      <c r="R32" s="1" t="s">
        <v>305</v>
      </c>
      <c r="U32" s="6">
        <v>0</v>
      </c>
      <c r="V32" s="5">
        <v>0</v>
      </c>
    </row>
    <row r="33" spans="1:22" x14ac:dyDescent="0.2">
      <c r="A33" s="1" t="s">
        <v>26</v>
      </c>
      <c r="B33" s="1" t="s">
        <v>306</v>
      </c>
      <c r="C33" s="1" t="s">
        <v>307</v>
      </c>
      <c r="D33" s="3">
        <v>0</v>
      </c>
      <c r="E33" s="3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5">
        <v>0</v>
      </c>
      <c r="M33" s="1">
        <v>0</v>
      </c>
      <c r="N33" s="1" t="s">
        <v>29</v>
      </c>
      <c r="O33" s="1" t="s">
        <v>30</v>
      </c>
      <c r="P33" s="1" t="s">
        <v>31</v>
      </c>
      <c r="Q33" s="1" t="s">
        <v>32</v>
      </c>
      <c r="U33" s="6">
        <v>0</v>
      </c>
      <c r="V33" s="5">
        <v>0</v>
      </c>
    </row>
    <row r="34" spans="1:22" x14ac:dyDescent="0.2">
      <c r="A34" s="1" t="s">
        <v>26</v>
      </c>
      <c r="B34" s="1" t="s">
        <v>122</v>
      </c>
      <c r="C34" s="1" t="s">
        <v>308</v>
      </c>
      <c r="D34" s="3">
        <v>0</v>
      </c>
      <c r="E34" s="3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5">
        <v>0</v>
      </c>
      <c r="M34" s="1">
        <v>0</v>
      </c>
      <c r="N34" s="1" t="s">
        <v>29</v>
      </c>
      <c r="O34" s="1" t="s">
        <v>30</v>
      </c>
      <c r="P34" s="1" t="s">
        <v>31</v>
      </c>
      <c r="Q34" s="1" t="s">
        <v>32</v>
      </c>
      <c r="U34" s="6">
        <v>0</v>
      </c>
      <c r="V34" s="5">
        <v>0</v>
      </c>
    </row>
    <row r="35" spans="1:22" x14ac:dyDescent="0.2">
      <c r="A35" s="1" t="s">
        <v>26</v>
      </c>
      <c r="B35" s="1" t="s">
        <v>306</v>
      </c>
      <c r="C35" s="1" t="s">
        <v>309</v>
      </c>
      <c r="D35" s="3">
        <v>0</v>
      </c>
      <c r="E35" s="3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5">
        <v>0</v>
      </c>
      <c r="M35" s="1">
        <v>0</v>
      </c>
      <c r="N35" s="1" t="s">
        <v>29</v>
      </c>
      <c r="O35" s="1" t="s">
        <v>30</v>
      </c>
      <c r="P35" s="1" t="s">
        <v>31</v>
      </c>
      <c r="Q35" s="1" t="s">
        <v>32</v>
      </c>
      <c r="U35" s="6">
        <v>0</v>
      </c>
      <c r="V35" s="5">
        <v>0</v>
      </c>
    </row>
    <row r="36" spans="1:22" x14ac:dyDescent="0.2">
      <c r="A36" s="1" t="s">
        <v>26</v>
      </c>
      <c r="B36" s="1" t="s">
        <v>122</v>
      </c>
      <c r="C36" s="1" t="s">
        <v>310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5">
        <v>0</v>
      </c>
      <c r="M36" s="1">
        <v>0</v>
      </c>
      <c r="N36" s="1" t="s">
        <v>29</v>
      </c>
      <c r="O36" s="1" t="s">
        <v>30</v>
      </c>
      <c r="P36" s="1" t="s">
        <v>31</v>
      </c>
      <c r="Q36" s="1" t="s">
        <v>32</v>
      </c>
      <c r="U36" s="6">
        <v>0</v>
      </c>
      <c r="V36" s="5">
        <v>0</v>
      </c>
    </row>
    <row r="37" spans="1:22" x14ac:dyDescent="0.2">
      <c r="A37" s="1" t="s">
        <v>26</v>
      </c>
      <c r="B37" s="1" t="s">
        <v>73</v>
      </c>
      <c r="C37" s="1" t="s">
        <v>311</v>
      </c>
      <c r="D37" s="3">
        <v>0</v>
      </c>
      <c r="E37" s="3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5">
        <v>0</v>
      </c>
      <c r="M37" s="1">
        <v>0</v>
      </c>
      <c r="N37" s="1" t="s">
        <v>29</v>
      </c>
      <c r="O37" s="1" t="s">
        <v>30</v>
      </c>
      <c r="P37" s="1" t="s">
        <v>31</v>
      </c>
      <c r="Q37" s="1" t="s">
        <v>32</v>
      </c>
      <c r="R37" s="1" t="s">
        <v>312</v>
      </c>
      <c r="U37" s="6">
        <v>0</v>
      </c>
      <c r="V37" s="5">
        <v>0</v>
      </c>
    </row>
    <row r="38" spans="1:22" x14ac:dyDescent="0.2">
      <c r="A38" s="1" t="s">
        <v>26</v>
      </c>
      <c r="B38" s="1" t="s">
        <v>27</v>
      </c>
      <c r="C38" s="1" t="s">
        <v>314</v>
      </c>
      <c r="D38" s="3">
        <v>0</v>
      </c>
      <c r="E38" s="3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5">
        <v>0</v>
      </c>
      <c r="M38" s="1">
        <v>0</v>
      </c>
      <c r="N38" s="1" t="s">
        <v>29</v>
      </c>
      <c r="O38" s="1" t="s">
        <v>30</v>
      </c>
      <c r="P38" s="1" t="s">
        <v>31</v>
      </c>
      <c r="Q38" s="1" t="s">
        <v>32</v>
      </c>
      <c r="U38" s="6">
        <v>0</v>
      </c>
      <c r="V38" s="5">
        <v>0</v>
      </c>
    </row>
    <row r="39" spans="1:22" x14ac:dyDescent="0.2">
      <c r="A39" s="1" t="s">
        <v>26</v>
      </c>
      <c r="B39" s="1" t="s">
        <v>27</v>
      </c>
      <c r="C39" s="1" t="s">
        <v>315</v>
      </c>
      <c r="D39" s="3">
        <v>0</v>
      </c>
      <c r="E39" s="3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5">
        <v>0</v>
      </c>
      <c r="M39" s="1">
        <v>0</v>
      </c>
      <c r="N39" s="1" t="s">
        <v>29</v>
      </c>
      <c r="O39" s="1" t="s">
        <v>30</v>
      </c>
      <c r="P39" s="1" t="s">
        <v>31</v>
      </c>
      <c r="Q39" s="1" t="s">
        <v>32</v>
      </c>
      <c r="U39" s="6">
        <v>0</v>
      </c>
      <c r="V39" s="5">
        <v>0</v>
      </c>
    </row>
    <row r="40" spans="1:22" x14ac:dyDescent="0.2">
      <c r="A40" s="1" t="s">
        <v>26</v>
      </c>
      <c r="B40" s="1" t="s">
        <v>73</v>
      </c>
      <c r="C40" s="1" t="s">
        <v>316</v>
      </c>
      <c r="D40" s="3">
        <v>0</v>
      </c>
      <c r="E40" s="3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5">
        <v>0</v>
      </c>
      <c r="M40" s="1">
        <v>0</v>
      </c>
      <c r="N40" s="1" t="s">
        <v>29</v>
      </c>
      <c r="O40" s="1" t="s">
        <v>30</v>
      </c>
      <c r="P40" s="1" t="s">
        <v>31</v>
      </c>
      <c r="Q40" s="1" t="s">
        <v>32</v>
      </c>
      <c r="U40" s="6">
        <v>0</v>
      </c>
      <c r="V40" s="5">
        <v>0</v>
      </c>
    </row>
    <row r="41" spans="1:22" x14ac:dyDescent="0.2">
      <c r="A41" s="1" t="s">
        <v>26</v>
      </c>
      <c r="B41" s="1" t="s">
        <v>27</v>
      </c>
      <c r="C41" s="1" t="s">
        <v>317</v>
      </c>
      <c r="D41" s="3">
        <v>0</v>
      </c>
      <c r="E41" s="3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5">
        <v>0</v>
      </c>
      <c r="M41" s="1">
        <v>0</v>
      </c>
      <c r="N41" s="1" t="s">
        <v>29</v>
      </c>
      <c r="O41" s="1" t="s">
        <v>30</v>
      </c>
      <c r="P41" s="1" t="s">
        <v>31</v>
      </c>
      <c r="Q41" s="1" t="s">
        <v>32</v>
      </c>
      <c r="U41" s="6">
        <v>0</v>
      </c>
      <c r="V41" s="5">
        <v>0</v>
      </c>
    </row>
    <row r="42" spans="1:22" x14ac:dyDescent="0.2">
      <c r="A42" s="1" t="s">
        <v>26</v>
      </c>
      <c r="B42" s="1" t="s">
        <v>318</v>
      </c>
      <c r="C42" s="1" t="s">
        <v>319</v>
      </c>
      <c r="D42" s="3">
        <v>0</v>
      </c>
      <c r="E42" s="3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5">
        <v>0</v>
      </c>
      <c r="M42" s="1">
        <v>0</v>
      </c>
      <c r="N42" s="1" t="s">
        <v>320</v>
      </c>
      <c r="O42" s="1" t="s">
        <v>30</v>
      </c>
      <c r="P42" s="1" t="s">
        <v>31</v>
      </c>
      <c r="Q42" s="1" t="s">
        <v>32</v>
      </c>
      <c r="U42" s="6">
        <v>0</v>
      </c>
      <c r="V42" s="5">
        <v>0</v>
      </c>
    </row>
    <row r="43" spans="1:22" x14ac:dyDescent="0.2">
      <c r="A43" s="1" t="s">
        <v>26</v>
      </c>
      <c r="B43" s="1" t="s">
        <v>295</v>
      </c>
      <c r="C43" s="1" t="s">
        <v>321</v>
      </c>
      <c r="D43" s="3">
        <v>0</v>
      </c>
      <c r="E43" s="3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5">
        <v>0</v>
      </c>
      <c r="M43" s="1">
        <v>0</v>
      </c>
      <c r="N43" s="1" t="s">
        <v>29</v>
      </c>
      <c r="O43" s="1" t="s">
        <v>30</v>
      </c>
      <c r="P43" s="1" t="s">
        <v>31</v>
      </c>
      <c r="Q43" s="1" t="s">
        <v>32</v>
      </c>
      <c r="U43" s="6">
        <v>0</v>
      </c>
      <c r="V43" s="5">
        <v>0</v>
      </c>
    </row>
    <row r="44" spans="1:22" x14ac:dyDescent="0.2">
      <c r="A44" s="1" t="s">
        <v>26</v>
      </c>
      <c r="B44" s="1" t="s">
        <v>47</v>
      </c>
      <c r="C44" s="1" t="s">
        <v>322</v>
      </c>
      <c r="D44" s="3">
        <v>0</v>
      </c>
      <c r="E44" s="3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5">
        <v>0</v>
      </c>
      <c r="M44" s="1">
        <v>0</v>
      </c>
      <c r="N44" s="1" t="s">
        <v>29</v>
      </c>
      <c r="O44" s="1" t="s">
        <v>30</v>
      </c>
      <c r="P44" s="1" t="s">
        <v>31</v>
      </c>
      <c r="Q44" s="1" t="s">
        <v>32</v>
      </c>
      <c r="U44" s="6">
        <v>0</v>
      </c>
      <c r="V44" s="5">
        <v>0</v>
      </c>
    </row>
    <row r="45" spans="1:22" x14ac:dyDescent="0.2">
      <c r="A45" s="1" t="s">
        <v>26</v>
      </c>
      <c r="B45" s="1" t="s">
        <v>47</v>
      </c>
      <c r="C45" s="1" t="s">
        <v>323</v>
      </c>
      <c r="D45" s="3">
        <v>0</v>
      </c>
      <c r="E45" s="3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5">
        <v>0</v>
      </c>
      <c r="M45" s="1">
        <v>0</v>
      </c>
      <c r="N45" s="1" t="s">
        <v>38</v>
      </c>
      <c r="O45" s="1" t="s">
        <v>30</v>
      </c>
      <c r="P45" s="1" t="s">
        <v>31</v>
      </c>
      <c r="Q45" s="1" t="s">
        <v>32</v>
      </c>
      <c r="U45" s="6">
        <v>0</v>
      </c>
      <c r="V45" s="5">
        <v>0</v>
      </c>
    </row>
    <row r="46" spans="1:22" x14ac:dyDescent="0.2">
      <c r="A46" s="1" t="s">
        <v>26</v>
      </c>
      <c r="B46" s="1" t="s">
        <v>47</v>
      </c>
      <c r="C46" s="1" t="s">
        <v>324</v>
      </c>
      <c r="D46" s="3">
        <v>0</v>
      </c>
      <c r="E46" s="3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5">
        <v>0</v>
      </c>
      <c r="M46" s="1">
        <v>0</v>
      </c>
      <c r="N46" s="1" t="s">
        <v>29</v>
      </c>
      <c r="O46" s="1" t="s">
        <v>30</v>
      </c>
      <c r="P46" s="1" t="s">
        <v>31</v>
      </c>
      <c r="Q46" s="1" t="s">
        <v>32</v>
      </c>
      <c r="U46" s="6">
        <v>0</v>
      </c>
      <c r="V46" s="5">
        <v>0</v>
      </c>
    </row>
    <row r="47" spans="1:22" x14ac:dyDescent="0.2">
      <c r="A47" s="1" t="s">
        <v>26</v>
      </c>
      <c r="B47" s="1" t="s">
        <v>27</v>
      </c>
      <c r="C47" s="1" t="s">
        <v>325</v>
      </c>
      <c r="D47" s="3">
        <v>0</v>
      </c>
      <c r="E47" s="3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5">
        <v>0</v>
      </c>
      <c r="M47" s="1">
        <v>0</v>
      </c>
      <c r="N47" s="1" t="s">
        <v>29</v>
      </c>
      <c r="O47" s="1" t="s">
        <v>30</v>
      </c>
      <c r="P47" s="1" t="s">
        <v>31</v>
      </c>
      <c r="Q47" s="1" t="s">
        <v>32</v>
      </c>
      <c r="U47" s="6">
        <v>0</v>
      </c>
      <c r="V47" s="5">
        <v>0</v>
      </c>
    </row>
    <row r="48" spans="1:22" x14ac:dyDescent="0.2">
      <c r="A48" s="1" t="s">
        <v>26</v>
      </c>
      <c r="B48" s="1" t="s">
        <v>105</v>
      </c>
      <c r="C48" s="1" t="s">
        <v>326</v>
      </c>
      <c r="D48" s="3">
        <v>0</v>
      </c>
      <c r="E48" s="3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5">
        <v>0</v>
      </c>
      <c r="M48" s="1">
        <v>0</v>
      </c>
      <c r="N48" s="1" t="s">
        <v>38</v>
      </c>
      <c r="O48" s="1" t="s">
        <v>30</v>
      </c>
      <c r="P48" s="1" t="s">
        <v>31</v>
      </c>
      <c r="Q48" s="1" t="s">
        <v>32</v>
      </c>
      <c r="U48" s="6">
        <v>0</v>
      </c>
      <c r="V48" s="5">
        <v>0</v>
      </c>
    </row>
    <row r="49" spans="1:22" x14ac:dyDescent="0.2">
      <c r="A49" s="1" t="s">
        <v>26</v>
      </c>
      <c r="B49" s="1" t="s">
        <v>27</v>
      </c>
      <c r="C49" s="1" t="s">
        <v>334</v>
      </c>
      <c r="D49" s="3">
        <v>0</v>
      </c>
      <c r="E49" s="3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5">
        <v>0</v>
      </c>
      <c r="M49" s="1">
        <v>0</v>
      </c>
      <c r="N49" s="1" t="s">
        <v>335</v>
      </c>
      <c r="O49" s="1" t="s">
        <v>30</v>
      </c>
      <c r="P49" s="1" t="s">
        <v>31</v>
      </c>
      <c r="Q49" s="1" t="s">
        <v>32</v>
      </c>
      <c r="R49" s="1" t="s">
        <v>336</v>
      </c>
      <c r="U49" s="6">
        <v>19</v>
      </c>
      <c r="V49" s="5">
        <v>1</v>
      </c>
    </row>
    <row r="50" spans="1:22" x14ac:dyDescent="0.2">
      <c r="A50" s="1" t="s">
        <v>26</v>
      </c>
      <c r="B50" s="1" t="s">
        <v>27</v>
      </c>
      <c r="C50" s="1" t="s">
        <v>337</v>
      </c>
      <c r="D50" s="3">
        <v>0</v>
      </c>
      <c r="E50" s="3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5">
        <v>0</v>
      </c>
      <c r="M50" s="1">
        <v>0</v>
      </c>
      <c r="N50" s="1" t="s">
        <v>335</v>
      </c>
      <c r="O50" s="1" t="s">
        <v>30</v>
      </c>
      <c r="P50" s="1" t="s">
        <v>31</v>
      </c>
      <c r="Q50" s="1" t="s">
        <v>32</v>
      </c>
      <c r="R50" s="1" t="s">
        <v>336</v>
      </c>
      <c r="U50" s="6">
        <v>0</v>
      </c>
      <c r="V50" s="5">
        <v>1</v>
      </c>
    </row>
    <row r="51" spans="1:22" x14ac:dyDescent="0.2">
      <c r="A51" s="1" t="s">
        <v>26</v>
      </c>
      <c r="B51" s="1" t="s">
        <v>105</v>
      </c>
      <c r="C51" s="1" t="s">
        <v>342</v>
      </c>
      <c r="D51" s="3">
        <v>0</v>
      </c>
      <c r="E51" s="3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5">
        <v>0</v>
      </c>
      <c r="M51" s="1">
        <v>0</v>
      </c>
      <c r="N51" s="1" t="s">
        <v>29</v>
      </c>
      <c r="O51" s="1" t="s">
        <v>30</v>
      </c>
      <c r="P51" s="1" t="s">
        <v>31</v>
      </c>
      <c r="Q51" s="1" t="s">
        <v>32</v>
      </c>
      <c r="U51" s="6">
        <v>0</v>
      </c>
      <c r="V51" s="5">
        <v>1</v>
      </c>
    </row>
    <row r="52" spans="1:22" x14ac:dyDescent="0.2">
      <c r="A52" s="1" t="s">
        <v>26</v>
      </c>
      <c r="B52" s="1" t="s">
        <v>67</v>
      </c>
      <c r="C52" s="1" t="s">
        <v>347</v>
      </c>
      <c r="D52" s="3">
        <v>0</v>
      </c>
      <c r="E52" s="3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5">
        <v>0</v>
      </c>
      <c r="M52" s="1">
        <v>0</v>
      </c>
      <c r="N52" s="1" t="s">
        <v>29</v>
      </c>
      <c r="O52" s="1" t="s">
        <v>30</v>
      </c>
      <c r="P52" s="1" t="s">
        <v>31</v>
      </c>
      <c r="Q52" s="1" t="s">
        <v>32</v>
      </c>
      <c r="U52" s="6">
        <v>8</v>
      </c>
      <c r="V52" s="5">
        <v>1</v>
      </c>
    </row>
    <row r="53" spans="1:22" x14ac:dyDescent="0.2">
      <c r="A53" s="1" t="s">
        <v>26</v>
      </c>
      <c r="B53" s="1" t="s">
        <v>73</v>
      </c>
      <c r="C53" s="1" t="s">
        <v>363</v>
      </c>
      <c r="D53" s="3">
        <v>0</v>
      </c>
      <c r="E53" s="3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5">
        <v>0</v>
      </c>
      <c r="M53" s="1">
        <v>50</v>
      </c>
      <c r="N53" s="1" t="s">
        <v>29</v>
      </c>
      <c r="O53" s="1" t="s">
        <v>30</v>
      </c>
      <c r="P53" s="1" t="s">
        <v>31</v>
      </c>
      <c r="Q53" s="1" t="s">
        <v>32</v>
      </c>
      <c r="R53" s="1" t="s">
        <v>364</v>
      </c>
      <c r="T53" s="1" t="s">
        <v>359</v>
      </c>
      <c r="U53" s="6">
        <v>8</v>
      </c>
      <c r="V53" s="5">
        <v>1</v>
      </c>
    </row>
    <row r="54" spans="1:22" x14ac:dyDescent="0.2">
      <c r="A54" s="1" t="s">
        <v>26</v>
      </c>
      <c r="B54" s="1" t="s">
        <v>73</v>
      </c>
      <c r="C54" s="1" t="s">
        <v>366</v>
      </c>
      <c r="D54" s="3">
        <v>0</v>
      </c>
      <c r="E54" s="3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5">
        <v>0</v>
      </c>
      <c r="M54" s="1">
        <v>44</v>
      </c>
      <c r="N54" s="1" t="s">
        <v>346</v>
      </c>
      <c r="O54" s="1" t="s">
        <v>30</v>
      </c>
      <c r="P54" s="1" t="s">
        <v>31</v>
      </c>
      <c r="Q54" s="1" t="s">
        <v>32</v>
      </c>
      <c r="R54" s="1" t="s">
        <v>312</v>
      </c>
      <c r="T54" s="1" t="s">
        <v>359</v>
      </c>
      <c r="U54" s="6">
        <v>8</v>
      </c>
      <c r="V54" s="5">
        <v>1</v>
      </c>
    </row>
    <row r="55" spans="1:22" x14ac:dyDescent="0.2">
      <c r="A55" s="1" t="s">
        <v>26</v>
      </c>
      <c r="B55" s="1" t="s">
        <v>144</v>
      </c>
      <c r="C55" s="1" t="s">
        <v>374</v>
      </c>
      <c r="D55" s="3">
        <v>0</v>
      </c>
      <c r="E55" s="3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5">
        <v>0</v>
      </c>
      <c r="M55" s="1">
        <v>50</v>
      </c>
      <c r="N55" s="1" t="s">
        <v>29</v>
      </c>
      <c r="O55" s="1" t="s">
        <v>30</v>
      </c>
      <c r="P55" s="1" t="s">
        <v>31</v>
      </c>
      <c r="Q55" s="1" t="s">
        <v>32</v>
      </c>
      <c r="R55" s="1" t="s">
        <v>375</v>
      </c>
      <c r="S55" s="1" t="s">
        <v>376</v>
      </c>
      <c r="T55" s="1" t="s">
        <v>361</v>
      </c>
      <c r="U55" s="6">
        <v>8</v>
      </c>
      <c r="V55" s="5">
        <v>1</v>
      </c>
    </row>
    <row r="56" spans="1:22" x14ac:dyDescent="0.2">
      <c r="A56" s="1" t="s">
        <v>26</v>
      </c>
      <c r="B56" s="1" t="s">
        <v>144</v>
      </c>
      <c r="C56" s="1" t="s">
        <v>377</v>
      </c>
      <c r="D56" s="3">
        <v>0</v>
      </c>
      <c r="E56" s="3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5">
        <v>0</v>
      </c>
      <c r="M56" s="1">
        <v>50</v>
      </c>
      <c r="N56" s="1" t="s">
        <v>29</v>
      </c>
      <c r="O56" s="1" t="s">
        <v>30</v>
      </c>
      <c r="P56" s="1" t="s">
        <v>31</v>
      </c>
      <c r="Q56" s="1" t="s">
        <v>32</v>
      </c>
      <c r="R56" s="1" t="s">
        <v>375</v>
      </c>
      <c r="S56" s="1" t="s">
        <v>376</v>
      </c>
      <c r="T56" s="1" t="s">
        <v>361</v>
      </c>
      <c r="U56" s="6">
        <v>8</v>
      </c>
      <c r="V56" s="5">
        <v>1</v>
      </c>
    </row>
    <row r="57" spans="1:22" x14ac:dyDescent="0.2">
      <c r="A57" s="1" t="s">
        <v>26</v>
      </c>
      <c r="B57" s="1" t="s">
        <v>355</v>
      </c>
      <c r="C57" s="1" t="s">
        <v>378</v>
      </c>
      <c r="D57" s="3">
        <v>0</v>
      </c>
      <c r="E57" s="3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5">
        <v>0</v>
      </c>
      <c r="M57" s="1">
        <v>0</v>
      </c>
      <c r="N57" s="1" t="s">
        <v>274</v>
      </c>
      <c r="O57" s="1" t="s">
        <v>30</v>
      </c>
      <c r="P57" s="1" t="s">
        <v>31</v>
      </c>
      <c r="Q57" s="1" t="s">
        <v>32</v>
      </c>
      <c r="U57" s="6">
        <v>8</v>
      </c>
      <c r="V57" s="5">
        <v>1</v>
      </c>
    </row>
    <row r="58" spans="1:22" x14ac:dyDescent="0.2">
      <c r="A58" s="1" t="s">
        <v>26</v>
      </c>
      <c r="B58" s="1" t="s">
        <v>73</v>
      </c>
      <c r="C58" s="1" t="s">
        <v>395</v>
      </c>
      <c r="D58" s="3">
        <v>0</v>
      </c>
      <c r="E58" s="3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5">
        <v>0</v>
      </c>
      <c r="M58" s="1">
        <v>0</v>
      </c>
      <c r="N58" s="1" t="s">
        <v>29</v>
      </c>
      <c r="O58" s="1" t="s">
        <v>30</v>
      </c>
      <c r="P58" s="1" t="s">
        <v>31</v>
      </c>
      <c r="Q58" s="1" t="s">
        <v>32</v>
      </c>
      <c r="R58" s="1" t="s">
        <v>396</v>
      </c>
      <c r="U58" s="6">
        <v>8</v>
      </c>
      <c r="V58" s="5">
        <v>1</v>
      </c>
    </row>
    <row r="59" spans="1:22" x14ac:dyDescent="0.2">
      <c r="A59" s="1" t="s">
        <v>26</v>
      </c>
      <c r="B59" s="1" t="s">
        <v>67</v>
      </c>
      <c r="C59" s="1" t="s">
        <v>409</v>
      </c>
      <c r="D59" s="3">
        <v>0</v>
      </c>
      <c r="E59" s="3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5">
        <v>0</v>
      </c>
      <c r="M59" s="1">
        <v>0</v>
      </c>
      <c r="N59" s="1" t="s">
        <v>29</v>
      </c>
      <c r="O59" s="1" t="s">
        <v>30</v>
      </c>
      <c r="P59" s="1" t="s">
        <v>31</v>
      </c>
      <c r="Q59" s="1" t="s">
        <v>32</v>
      </c>
      <c r="U59" s="6">
        <v>8</v>
      </c>
      <c r="V59" s="5">
        <v>1</v>
      </c>
    </row>
    <row r="60" spans="1:22" x14ac:dyDescent="0.2">
      <c r="A60" s="1" t="s">
        <v>26</v>
      </c>
      <c r="B60" s="1" t="s">
        <v>36</v>
      </c>
      <c r="C60" s="1" t="s">
        <v>411</v>
      </c>
      <c r="D60" s="3">
        <v>0</v>
      </c>
      <c r="E60" s="3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5">
        <v>0</v>
      </c>
      <c r="M60" s="1">
        <v>0</v>
      </c>
      <c r="N60" s="1" t="s">
        <v>29</v>
      </c>
      <c r="O60" s="1" t="s">
        <v>30</v>
      </c>
      <c r="P60" s="1" t="s">
        <v>31</v>
      </c>
      <c r="Q60" s="1" t="s">
        <v>32</v>
      </c>
      <c r="R60" s="1" t="s">
        <v>382</v>
      </c>
      <c r="U60" s="6">
        <v>8</v>
      </c>
      <c r="V60" s="5">
        <v>1</v>
      </c>
    </row>
    <row r="61" spans="1:22" x14ac:dyDescent="0.2">
      <c r="A61" s="1" t="s">
        <v>26</v>
      </c>
      <c r="B61" s="1" t="s">
        <v>144</v>
      </c>
      <c r="C61" s="1" t="s">
        <v>414</v>
      </c>
      <c r="D61" s="3">
        <v>0</v>
      </c>
      <c r="E61" s="3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5">
        <v>0</v>
      </c>
      <c r="M61" s="1">
        <v>0</v>
      </c>
      <c r="N61" s="1" t="s">
        <v>29</v>
      </c>
      <c r="O61" s="1" t="s">
        <v>30</v>
      </c>
      <c r="P61" s="1" t="s">
        <v>31</v>
      </c>
      <c r="Q61" s="1" t="s">
        <v>32</v>
      </c>
      <c r="R61" s="1" t="s">
        <v>288</v>
      </c>
      <c r="U61" s="6">
        <v>8</v>
      </c>
      <c r="V61" s="5">
        <v>1</v>
      </c>
    </row>
    <row r="62" spans="1:22" x14ac:dyDescent="0.2">
      <c r="A62" s="1" t="s">
        <v>26</v>
      </c>
      <c r="B62" s="1" t="s">
        <v>421</v>
      </c>
      <c r="C62" s="1" t="s">
        <v>422</v>
      </c>
      <c r="D62" s="3">
        <v>0</v>
      </c>
      <c r="E62" s="3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5">
        <v>0</v>
      </c>
      <c r="M62" s="1">
        <v>0</v>
      </c>
      <c r="N62" s="1" t="s">
        <v>335</v>
      </c>
      <c r="O62" s="1" t="s">
        <v>30</v>
      </c>
      <c r="P62" s="1" t="s">
        <v>31</v>
      </c>
      <c r="Q62" s="1" t="s">
        <v>32</v>
      </c>
      <c r="R62" s="1" t="s">
        <v>423</v>
      </c>
      <c r="U62" s="6">
        <v>8</v>
      </c>
      <c r="V62" s="5">
        <v>1</v>
      </c>
    </row>
    <row r="63" spans="1:22" x14ac:dyDescent="0.2">
      <c r="A63" s="1" t="s">
        <v>26</v>
      </c>
      <c r="B63" s="1" t="s">
        <v>47</v>
      </c>
      <c r="C63" s="1" t="s">
        <v>429</v>
      </c>
      <c r="D63" s="3">
        <v>0</v>
      </c>
      <c r="E63" s="3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5">
        <v>0</v>
      </c>
      <c r="M63" s="1">
        <v>0</v>
      </c>
      <c r="N63" s="1" t="s">
        <v>38</v>
      </c>
      <c r="O63" s="1" t="s">
        <v>30</v>
      </c>
      <c r="P63" s="1" t="s">
        <v>31</v>
      </c>
      <c r="Q63" s="1" t="s">
        <v>32</v>
      </c>
      <c r="R63" s="1" t="s">
        <v>370</v>
      </c>
      <c r="U63" s="6">
        <v>8</v>
      </c>
      <c r="V63" s="5">
        <v>1</v>
      </c>
    </row>
    <row r="64" spans="1:22" x14ac:dyDescent="0.2">
      <c r="A64" s="1" t="s">
        <v>26</v>
      </c>
      <c r="B64" s="1" t="s">
        <v>65</v>
      </c>
      <c r="C64" s="1" t="s">
        <v>430</v>
      </c>
      <c r="D64" s="3">
        <v>0</v>
      </c>
      <c r="E64" s="3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5">
        <v>0</v>
      </c>
      <c r="M64" s="1">
        <v>0</v>
      </c>
      <c r="N64" s="1" t="s">
        <v>38</v>
      </c>
      <c r="O64" s="1" t="s">
        <v>30</v>
      </c>
      <c r="P64" s="1" t="s">
        <v>31</v>
      </c>
      <c r="Q64" s="1" t="s">
        <v>32</v>
      </c>
      <c r="U64" s="6">
        <v>8</v>
      </c>
      <c r="V64" s="5">
        <v>1</v>
      </c>
    </row>
    <row r="65" spans="1:22" x14ac:dyDescent="0.2">
      <c r="A65" s="1" t="s">
        <v>26</v>
      </c>
      <c r="B65" s="1" t="s">
        <v>27</v>
      </c>
      <c r="C65" s="1" t="s">
        <v>431</v>
      </c>
      <c r="D65" s="3">
        <v>0</v>
      </c>
      <c r="E65" s="3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5">
        <v>0</v>
      </c>
      <c r="M65" s="1">
        <v>0</v>
      </c>
      <c r="N65" s="1" t="s">
        <v>29</v>
      </c>
      <c r="O65" s="1" t="s">
        <v>30</v>
      </c>
      <c r="P65" s="1" t="s">
        <v>31</v>
      </c>
      <c r="Q65" s="1" t="s">
        <v>32</v>
      </c>
      <c r="R65" s="1" t="s">
        <v>368</v>
      </c>
      <c r="U65" s="6">
        <v>8</v>
      </c>
      <c r="V65" s="5">
        <v>1</v>
      </c>
    </row>
    <row r="66" spans="1:22" x14ac:dyDescent="0.2">
      <c r="A66" s="1" t="s">
        <v>26</v>
      </c>
      <c r="B66" s="1" t="s">
        <v>73</v>
      </c>
      <c r="C66" s="1" t="s">
        <v>432</v>
      </c>
      <c r="D66" s="3">
        <v>0</v>
      </c>
      <c r="E66" s="3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5">
        <v>0</v>
      </c>
      <c r="M66" s="1">
        <v>0</v>
      </c>
      <c r="N66" s="1" t="s">
        <v>346</v>
      </c>
      <c r="O66" s="1" t="s">
        <v>30</v>
      </c>
      <c r="P66" s="1" t="s">
        <v>31</v>
      </c>
      <c r="Q66" s="1" t="s">
        <v>32</v>
      </c>
      <c r="R66" s="1" t="s">
        <v>312</v>
      </c>
      <c r="U66" s="6">
        <v>8</v>
      </c>
      <c r="V66" s="5">
        <v>1</v>
      </c>
    </row>
    <row r="67" spans="1:22" x14ac:dyDescent="0.2">
      <c r="A67" s="1" t="s">
        <v>26</v>
      </c>
      <c r="B67" s="1" t="s">
        <v>67</v>
      </c>
      <c r="C67" s="1" t="s">
        <v>433</v>
      </c>
      <c r="D67" s="3">
        <v>0</v>
      </c>
      <c r="E67" s="3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5">
        <v>0</v>
      </c>
      <c r="M67" s="1">
        <v>0</v>
      </c>
      <c r="N67" s="1" t="s">
        <v>29</v>
      </c>
      <c r="O67" s="1" t="s">
        <v>30</v>
      </c>
      <c r="P67" s="1" t="s">
        <v>31</v>
      </c>
      <c r="Q67" s="1" t="s">
        <v>32</v>
      </c>
      <c r="U67" s="6">
        <v>8</v>
      </c>
      <c r="V67" s="5">
        <v>1</v>
      </c>
    </row>
    <row r="68" spans="1:22" x14ac:dyDescent="0.2">
      <c r="A68" s="1" t="s">
        <v>26</v>
      </c>
      <c r="B68" s="1" t="s">
        <v>44</v>
      </c>
      <c r="C68" s="1" t="s">
        <v>437</v>
      </c>
      <c r="D68" s="3">
        <v>0</v>
      </c>
      <c r="E68" s="3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5">
        <v>0</v>
      </c>
      <c r="M68" s="1">
        <v>0</v>
      </c>
      <c r="N68" s="1" t="s">
        <v>29</v>
      </c>
      <c r="O68" s="1" t="s">
        <v>30</v>
      </c>
      <c r="P68" s="1" t="s">
        <v>31</v>
      </c>
      <c r="Q68" s="1" t="s">
        <v>32</v>
      </c>
      <c r="U68" s="6">
        <v>8</v>
      </c>
      <c r="V68" s="5">
        <v>1</v>
      </c>
    </row>
    <row r="69" spans="1:22" x14ac:dyDescent="0.2">
      <c r="A69" s="1" t="s">
        <v>26</v>
      </c>
      <c r="B69" s="1" t="s">
        <v>144</v>
      </c>
      <c r="C69" s="1" t="s">
        <v>440</v>
      </c>
      <c r="D69" s="3">
        <v>0</v>
      </c>
      <c r="E69" s="3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5">
        <v>0</v>
      </c>
      <c r="M69" s="1">
        <v>0</v>
      </c>
      <c r="N69" s="1" t="s">
        <v>29</v>
      </c>
      <c r="O69" s="1" t="s">
        <v>30</v>
      </c>
      <c r="P69" s="1" t="s">
        <v>31</v>
      </c>
      <c r="Q69" s="1" t="s">
        <v>32</v>
      </c>
      <c r="U69" s="6">
        <v>8</v>
      </c>
      <c r="V69" s="5">
        <v>1</v>
      </c>
    </row>
    <row r="70" spans="1:22" x14ac:dyDescent="0.2">
      <c r="A70" s="1" t="s">
        <v>26</v>
      </c>
      <c r="B70" s="1" t="s">
        <v>442</v>
      </c>
      <c r="C70" s="1" t="s">
        <v>443</v>
      </c>
      <c r="D70" s="3">
        <v>0</v>
      </c>
      <c r="E70" s="3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5">
        <v>0</v>
      </c>
      <c r="M70" s="1">
        <v>0</v>
      </c>
      <c r="N70" s="1" t="s">
        <v>29</v>
      </c>
      <c r="O70" s="1" t="s">
        <v>30</v>
      </c>
      <c r="P70" s="1" t="s">
        <v>31</v>
      </c>
      <c r="Q70" s="1" t="s">
        <v>32</v>
      </c>
      <c r="U70" s="6">
        <v>8</v>
      </c>
      <c r="V70" s="5">
        <v>1</v>
      </c>
    </row>
    <row r="71" spans="1:22" x14ac:dyDescent="0.2">
      <c r="A71" s="1" t="s">
        <v>26</v>
      </c>
      <c r="B71" s="1" t="s">
        <v>47</v>
      </c>
      <c r="C71" s="1" t="s">
        <v>446</v>
      </c>
      <c r="D71" s="3">
        <v>0</v>
      </c>
      <c r="E71" s="3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5">
        <v>0</v>
      </c>
      <c r="M71" s="1">
        <v>0</v>
      </c>
      <c r="N71" s="1" t="s">
        <v>29</v>
      </c>
      <c r="O71" s="1" t="s">
        <v>30</v>
      </c>
      <c r="P71" s="1" t="s">
        <v>31</v>
      </c>
      <c r="Q71" s="1" t="s">
        <v>32</v>
      </c>
      <c r="U71" s="6">
        <v>8</v>
      </c>
      <c r="V71" s="5">
        <v>1</v>
      </c>
    </row>
    <row r="72" spans="1:22" x14ac:dyDescent="0.2">
      <c r="A72" s="1" t="s">
        <v>26</v>
      </c>
      <c r="B72" s="1" t="s">
        <v>73</v>
      </c>
      <c r="C72" s="1" t="s">
        <v>448</v>
      </c>
      <c r="D72" s="3">
        <v>0</v>
      </c>
      <c r="E72" s="3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5">
        <v>0</v>
      </c>
      <c r="M72" s="1">
        <v>0</v>
      </c>
      <c r="N72" s="1" t="s">
        <v>346</v>
      </c>
      <c r="O72" s="1" t="s">
        <v>30</v>
      </c>
      <c r="P72" s="1" t="s">
        <v>31</v>
      </c>
      <c r="Q72" s="1" t="s">
        <v>32</v>
      </c>
      <c r="R72" s="1" t="s">
        <v>312</v>
      </c>
      <c r="U72" s="6">
        <v>8</v>
      </c>
      <c r="V72" s="5">
        <v>1</v>
      </c>
    </row>
    <row r="73" spans="1:22" x14ac:dyDescent="0.2">
      <c r="A73" s="1" t="s">
        <v>26</v>
      </c>
      <c r="B73" s="1" t="s">
        <v>415</v>
      </c>
      <c r="C73" s="1" t="s">
        <v>452</v>
      </c>
      <c r="D73" s="3">
        <v>0</v>
      </c>
      <c r="E73" s="3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5">
        <v>0</v>
      </c>
      <c r="M73" s="1">
        <v>0</v>
      </c>
      <c r="N73" s="1" t="s">
        <v>29</v>
      </c>
      <c r="O73" s="1" t="s">
        <v>30</v>
      </c>
      <c r="P73" s="1" t="s">
        <v>31</v>
      </c>
      <c r="Q73" s="1" t="s">
        <v>32</v>
      </c>
      <c r="U73" s="6">
        <v>8</v>
      </c>
      <c r="V73" s="5">
        <v>1</v>
      </c>
    </row>
    <row r="74" spans="1:22" x14ac:dyDescent="0.2">
      <c r="A74" s="1" t="s">
        <v>26</v>
      </c>
      <c r="B74" s="1" t="s">
        <v>47</v>
      </c>
      <c r="C74" s="1" t="s">
        <v>454</v>
      </c>
      <c r="D74" s="3">
        <v>0</v>
      </c>
      <c r="E74" s="3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5">
        <v>0</v>
      </c>
      <c r="M74" s="1">
        <v>0</v>
      </c>
      <c r="N74" s="1" t="s">
        <v>29</v>
      </c>
      <c r="O74" s="1" t="s">
        <v>30</v>
      </c>
      <c r="P74" s="1" t="s">
        <v>31</v>
      </c>
      <c r="Q74" s="1" t="s">
        <v>32</v>
      </c>
      <c r="U74" s="6">
        <v>8</v>
      </c>
      <c r="V74" s="5">
        <v>1</v>
      </c>
    </row>
    <row r="75" spans="1:22" x14ac:dyDescent="0.2">
      <c r="A75" s="1" t="s">
        <v>26</v>
      </c>
      <c r="B75" s="1" t="s">
        <v>73</v>
      </c>
      <c r="C75" s="1" t="s">
        <v>457</v>
      </c>
      <c r="D75" s="3">
        <v>0</v>
      </c>
      <c r="E75" s="3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5">
        <v>0</v>
      </c>
      <c r="M75" s="1">
        <v>0</v>
      </c>
      <c r="N75" s="1" t="s">
        <v>217</v>
      </c>
      <c r="O75" s="1" t="s">
        <v>30</v>
      </c>
      <c r="P75" s="1" t="s">
        <v>31</v>
      </c>
      <c r="Q75" s="1" t="s">
        <v>32</v>
      </c>
      <c r="R75" s="1" t="s">
        <v>364</v>
      </c>
      <c r="U75" s="6">
        <v>0</v>
      </c>
      <c r="V75" s="5">
        <v>1</v>
      </c>
    </row>
    <row r="76" spans="1:22" x14ac:dyDescent="0.2">
      <c r="A76" s="1" t="s">
        <v>26</v>
      </c>
      <c r="B76" s="1" t="s">
        <v>73</v>
      </c>
      <c r="C76" s="1" t="s">
        <v>458</v>
      </c>
      <c r="D76" s="3">
        <v>0</v>
      </c>
      <c r="E76" s="3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5">
        <v>0</v>
      </c>
      <c r="M76" s="1">
        <v>0</v>
      </c>
      <c r="N76" s="1" t="s">
        <v>346</v>
      </c>
      <c r="O76" s="1" t="s">
        <v>30</v>
      </c>
      <c r="P76" s="1" t="s">
        <v>31</v>
      </c>
      <c r="Q76" s="1" t="s">
        <v>32</v>
      </c>
      <c r="R76" s="1" t="s">
        <v>364</v>
      </c>
      <c r="U76" s="6">
        <v>0</v>
      </c>
      <c r="V76" s="5">
        <v>1</v>
      </c>
    </row>
    <row r="77" spans="1:22" x14ac:dyDescent="0.2">
      <c r="A77" s="1" t="s">
        <v>26</v>
      </c>
      <c r="B77" s="1" t="s">
        <v>47</v>
      </c>
      <c r="C77" s="1" t="s">
        <v>446</v>
      </c>
      <c r="D77" s="3">
        <v>0</v>
      </c>
      <c r="E77" s="3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5">
        <v>0</v>
      </c>
      <c r="M77" s="1">
        <v>0</v>
      </c>
      <c r="N77" s="1" t="s">
        <v>29</v>
      </c>
      <c r="O77" s="1" t="s">
        <v>30</v>
      </c>
      <c r="P77" s="1" t="s">
        <v>31</v>
      </c>
      <c r="Q77" s="1" t="s">
        <v>32</v>
      </c>
      <c r="U77" s="6">
        <v>0</v>
      </c>
      <c r="V77" s="5">
        <v>1</v>
      </c>
    </row>
    <row r="78" spans="1:22" x14ac:dyDescent="0.2">
      <c r="A78" s="1" t="s">
        <v>26</v>
      </c>
      <c r="B78" s="1" t="s">
        <v>47</v>
      </c>
      <c r="C78" s="1" t="s">
        <v>482</v>
      </c>
      <c r="D78" s="3">
        <v>0</v>
      </c>
      <c r="E78" s="3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5">
        <v>0</v>
      </c>
      <c r="M78" s="1">
        <v>0</v>
      </c>
      <c r="N78" s="1" t="s">
        <v>274</v>
      </c>
      <c r="O78" s="1" t="s">
        <v>30</v>
      </c>
      <c r="P78" s="1" t="s">
        <v>31</v>
      </c>
      <c r="Q78" s="1" t="s">
        <v>32</v>
      </c>
      <c r="R78" s="1" t="s">
        <v>483</v>
      </c>
      <c r="U78" s="6">
        <v>0</v>
      </c>
      <c r="V78" s="5">
        <v>1</v>
      </c>
    </row>
    <row r="79" spans="1:22" x14ac:dyDescent="0.2">
      <c r="A79" s="1" t="s">
        <v>26</v>
      </c>
      <c r="B79" s="1" t="s">
        <v>47</v>
      </c>
      <c r="C79" s="1" t="s">
        <v>484</v>
      </c>
      <c r="D79" s="3">
        <v>0</v>
      </c>
      <c r="E79" s="3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5">
        <v>0</v>
      </c>
      <c r="M79" s="1">
        <v>0</v>
      </c>
      <c r="N79" s="1" t="s">
        <v>38</v>
      </c>
      <c r="O79" s="1" t="s">
        <v>30</v>
      </c>
      <c r="P79" s="1" t="s">
        <v>31</v>
      </c>
      <c r="Q79" s="1" t="s">
        <v>32</v>
      </c>
      <c r="U79" s="6">
        <v>0</v>
      </c>
      <c r="V79" s="5">
        <v>1</v>
      </c>
    </row>
    <row r="80" spans="1:22" x14ac:dyDescent="0.2">
      <c r="A80" s="1" t="s">
        <v>26</v>
      </c>
      <c r="B80" s="1" t="s">
        <v>47</v>
      </c>
      <c r="C80" s="1" t="s">
        <v>485</v>
      </c>
      <c r="D80" s="3">
        <v>0</v>
      </c>
      <c r="E80" s="3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5">
        <v>0</v>
      </c>
      <c r="M80" s="1">
        <v>0</v>
      </c>
      <c r="N80" s="1" t="s">
        <v>29</v>
      </c>
      <c r="O80" s="1" t="s">
        <v>30</v>
      </c>
      <c r="P80" s="1" t="s">
        <v>31</v>
      </c>
      <c r="Q80" s="1" t="s">
        <v>32</v>
      </c>
      <c r="U80" s="6">
        <v>0</v>
      </c>
      <c r="V80" s="5">
        <v>1</v>
      </c>
    </row>
    <row r="81" spans="1:22" x14ac:dyDescent="0.2">
      <c r="A81" s="1" t="s">
        <v>26</v>
      </c>
      <c r="B81" s="1" t="s">
        <v>47</v>
      </c>
      <c r="C81" s="1" t="s">
        <v>486</v>
      </c>
      <c r="D81" s="3">
        <v>0</v>
      </c>
      <c r="E81" s="3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5">
        <v>0</v>
      </c>
      <c r="M81" s="1">
        <v>0</v>
      </c>
      <c r="N81" s="1" t="s">
        <v>38</v>
      </c>
      <c r="O81" s="1" t="s">
        <v>30</v>
      </c>
      <c r="P81" s="1" t="s">
        <v>31</v>
      </c>
      <c r="Q81" s="1" t="s">
        <v>32</v>
      </c>
      <c r="U81" s="6">
        <v>0</v>
      </c>
      <c r="V81" s="5">
        <v>1</v>
      </c>
    </row>
    <row r="82" spans="1:22" x14ac:dyDescent="0.2">
      <c r="A82" s="1" t="s">
        <v>26</v>
      </c>
      <c r="B82" s="1" t="s">
        <v>47</v>
      </c>
      <c r="C82" s="1" t="s">
        <v>489</v>
      </c>
      <c r="D82" s="3">
        <v>0</v>
      </c>
      <c r="E82" s="3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5">
        <v>0</v>
      </c>
      <c r="M82" s="1">
        <v>0</v>
      </c>
      <c r="N82" s="1" t="s">
        <v>38</v>
      </c>
      <c r="O82" s="1" t="s">
        <v>30</v>
      </c>
      <c r="P82" s="1" t="s">
        <v>31</v>
      </c>
      <c r="Q82" s="1" t="s">
        <v>32</v>
      </c>
      <c r="U82" s="6">
        <v>0</v>
      </c>
      <c r="V82" s="5">
        <v>1</v>
      </c>
    </row>
    <row r="83" spans="1:22" x14ac:dyDescent="0.2">
      <c r="A83" s="1" t="s">
        <v>26</v>
      </c>
      <c r="B83" s="1" t="s">
        <v>73</v>
      </c>
      <c r="C83" s="1" t="s">
        <v>112</v>
      </c>
      <c r="D83" s="3">
        <v>0</v>
      </c>
      <c r="E83" s="3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5">
        <v>0</v>
      </c>
      <c r="M83" s="1">
        <v>0</v>
      </c>
      <c r="N83" s="1" t="s">
        <v>29</v>
      </c>
      <c r="O83" s="1" t="s">
        <v>30</v>
      </c>
      <c r="P83" s="1" t="s">
        <v>31</v>
      </c>
      <c r="Q83" s="1" t="s">
        <v>32</v>
      </c>
      <c r="R83" s="1" t="s">
        <v>118</v>
      </c>
      <c r="U83" s="6">
        <v>0</v>
      </c>
      <c r="V83" s="5">
        <v>1</v>
      </c>
    </row>
    <row r="84" spans="1:22" x14ac:dyDescent="0.2">
      <c r="A84" s="1" t="s">
        <v>26</v>
      </c>
      <c r="B84" s="1" t="s">
        <v>490</v>
      </c>
      <c r="C84" s="1" t="s">
        <v>491</v>
      </c>
      <c r="D84" s="3">
        <v>0</v>
      </c>
      <c r="E84" s="3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5">
        <v>0</v>
      </c>
      <c r="M84" s="1">
        <v>0</v>
      </c>
      <c r="N84" s="1" t="s">
        <v>29</v>
      </c>
      <c r="O84" s="1" t="s">
        <v>30</v>
      </c>
      <c r="P84" s="1" t="s">
        <v>31</v>
      </c>
      <c r="Q84" s="1" t="s">
        <v>32</v>
      </c>
      <c r="U84" s="6">
        <v>0</v>
      </c>
      <c r="V84" s="5">
        <v>1</v>
      </c>
    </row>
    <row r="85" spans="1:22" x14ac:dyDescent="0.2">
      <c r="A85" s="1" t="s">
        <v>26</v>
      </c>
      <c r="B85" s="1" t="s">
        <v>244</v>
      </c>
      <c r="C85" s="1" t="s">
        <v>245</v>
      </c>
      <c r="D85" s="3">
        <v>0</v>
      </c>
      <c r="E85" s="3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5">
        <v>0</v>
      </c>
      <c r="M85" s="1">
        <v>0</v>
      </c>
      <c r="N85" s="1" t="s">
        <v>29</v>
      </c>
      <c r="O85" s="1" t="s">
        <v>30</v>
      </c>
      <c r="P85" s="1" t="s">
        <v>31</v>
      </c>
      <c r="Q85" s="1" t="s">
        <v>32</v>
      </c>
      <c r="U85" s="6">
        <v>0</v>
      </c>
      <c r="V85" s="5">
        <v>1</v>
      </c>
    </row>
    <row r="86" spans="1:22" x14ac:dyDescent="0.2">
      <c r="A86" s="1" t="s">
        <v>26</v>
      </c>
      <c r="B86" s="1" t="s">
        <v>105</v>
      </c>
      <c r="C86" s="1" t="s">
        <v>494</v>
      </c>
      <c r="D86" s="3">
        <v>0</v>
      </c>
      <c r="E86" s="3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5">
        <v>0</v>
      </c>
      <c r="M86" s="1">
        <v>0</v>
      </c>
      <c r="N86" s="1" t="s">
        <v>29</v>
      </c>
      <c r="O86" s="1" t="s">
        <v>30</v>
      </c>
      <c r="P86" s="1" t="s">
        <v>31</v>
      </c>
      <c r="Q86" s="1" t="s">
        <v>32</v>
      </c>
      <c r="U86" s="6">
        <v>0</v>
      </c>
      <c r="V86" s="5">
        <v>1</v>
      </c>
    </row>
    <row r="87" spans="1:22" x14ac:dyDescent="0.2">
      <c r="A87" s="1" t="s">
        <v>26</v>
      </c>
      <c r="B87" s="1" t="s">
        <v>105</v>
      </c>
      <c r="C87" s="1" t="s">
        <v>495</v>
      </c>
      <c r="D87" s="3">
        <v>0</v>
      </c>
      <c r="E87" s="3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5">
        <v>0</v>
      </c>
      <c r="M87" s="1">
        <v>0</v>
      </c>
      <c r="N87" s="1" t="s">
        <v>29</v>
      </c>
      <c r="O87" s="1" t="s">
        <v>30</v>
      </c>
      <c r="P87" s="1" t="s">
        <v>31</v>
      </c>
      <c r="Q87" s="1" t="s">
        <v>32</v>
      </c>
      <c r="U87" s="6">
        <v>0</v>
      </c>
      <c r="V87" s="5">
        <v>1</v>
      </c>
    </row>
    <row r="88" spans="1:22" x14ac:dyDescent="0.2">
      <c r="A88" s="1" t="s">
        <v>26</v>
      </c>
      <c r="B88" s="1" t="s">
        <v>105</v>
      </c>
      <c r="C88" s="1" t="s">
        <v>496</v>
      </c>
      <c r="D88" s="3">
        <v>0</v>
      </c>
      <c r="E88" s="3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5">
        <v>0</v>
      </c>
      <c r="M88" s="1">
        <v>0</v>
      </c>
      <c r="N88" s="1" t="s">
        <v>29</v>
      </c>
      <c r="O88" s="1" t="s">
        <v>30</v>
      </c>
      <c r="P88" s="1" t="s">
        <v>31</v>
      </c>
      <c r="Q88" s="1" t="s">
        <v>32</v>
      </c>
      <c r="U88" s="6">
        <v>0</v>
      </c>
      <c r="V88" s="5">
        <v>1</v>
      </c>
    </row>
    <row r="89" spans="1:22" x14ac:dyDescent="0.2">
      <c r="A89" s="1" t="s">
        <v>26</v>
      </c>
      <c r="B89" s="1" t="s">
        <v>47</v>
      </c>
      <c r="C89" s="1" t="s">
        <v>497</v>
      </c>
      <c r="D89" s="3">
        <v>0</v>
      </c>
      <c r="E89" s="3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5">
        <v>0</v>
      </c>
      <c r="M89" s="1">
        <v>0</v>
      </c>
      <c r="N89" s="1" t="s">
        <v>38</v>
      </c>
      <c r="O89" s="1" t="s">
        <v>30</v>
      </c>
      <c r="P89" s="1" t="s">
        <v>31</v>
      </c>
      <c r="Q89" s="1" t="s">
        <v>32</v>
      </c>
      <c r="U89" s="6">
        <v>0</v>
      </c>
      <c r="V89" s="5">
        <v>1</v>
      </c>
    </row>
    <row r="90" spans="1:22" x14ac:dyDescent="0.2">
      <c r="A90" s="1" t="s">
        <v>26</v>
      </c>
      <c r="B90" s="1" t="s">
        <v>498</v>
      </c>
      <c r="C90" s="1" t="s">
        <v>499</v>
      </c>
      <c r="D90" s="3">
        <v>0</v>
      </c>
      <c r="E90" s="3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5">
        <v>0</v>
      </c>
      <c r="M90" s="1">
        <v>0</v>
      </c>
      <c r="N90" s="1" t="s">
        <v>29</v>
      </c>
      <c r="O90" s="1" t="s">
        <v>30</v>
      </c>
      <c r="P90" s="1" t="s">
        <v>31</v>
      </c>
      <c r="Q90" s="1" t="s">
        <v>32</v>
      </c>
      <c r="U90" s="6">
        <v>0</v>
      </c>
      <c r="V90" s="5">
        <v>1</v>
      </c>
    </row>
    <row r="91" spans="1:22" x14ac:dyDescent="0.2">
      <c r="A91" s="1" t="s">
        <v>26</v>
      </c>
      <c r="B91" s="1" t="s">
        <v>105</v>
      </c>
      <c r="C91" s="1" t="s">
        <v>500</v>
      </c>
      <c r="D91" s="3">
        <v>0</v>
      </c>
      <c r="E91" s="3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5">
        <v>0</v>
      </c>
      <c r="M91" s="1">
        <v>0</v>
      </c>
      <c r="N91" s="1" t="s">
        <v>29</v>
      </c>
      <c r="O91" s="1" t="s">
        <v>30</v>
      </c>
      <c r="P91" s="1" t="s">
        <v>31</v>
      </c>
      <c r="Q91" s="1" t="s">
        <v>32</v>
      </c>
      <c r="U91" s="6">
        <v>0</v>
      </c>
      <c r="V91" s="5">
        <v>1</v>
      </c>
    </row>
    <row r="92" spans="1:22" x14ac:dyDescent="0.2">
      <c r="A92" s="1" t="s">
        <v>26</v>
      </c>
      <c r="B92" s="1" t="s">
        <v>180</v>
      </c>
      <c r="C92" s="1" t="s">
        <v>501</v>
      </c>
      <c r="D92" s="3">
        <v>0</v>
      </c>
      <c r="E92" s="3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5">
        <v>0</v>
      </c>
      <c r="M92" s="1">
        <v>0</v>
      </c>
      <c r="N92" s="1" t="s">
        <v>502</v>
      </c>
      <c r="O92" s="1" t="s">
        <v>30</v>
      </c>
      <c r="P92" s="1" t="s">
        <v>31</v>
      </c>
      <c r="Q92" s="1" t="s">
        <v>32</v>
      </c>
      <c r="U92" s="6">
        <v>0</v>
      </c>
      <c r="V92" s="5">
        <v>1</v>
      </c>
    </row>
    <row r="93" spans="1:22" x14ac:dyDescent="0.2">
      <c r="A93" s="1" t="s">
        <v>26</v>
      </c>
      <c r="B93" s="1" t="s">
        <v>105</v>
      </c>
      <c r="C93" s="1" t="s">
        <v>504</v>
      </c>
      <c r="D93" s="3">
        <v>0</v>
      </c>
      <c r="E93" s="3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5">
        <v>0</v>
      </c>
      <c r="M93" s="1">
        <v>0</v>
      </c>
      <c r="N93" s="1" t="s">
        <v>38</v>
      </c>
      <c r="O93" s="1" t="s">
        <v>30</v>
      </c>
      <c r="P93" s="1" t="s">
        <v>31</v>
      </c>
      <c r="Q93" s="1" t="s">
        <v>32</v>
      </c>
      <c r="U93" s="6">
        <v>0</v>
      </c>
      <c r="V93" s="5">
        <v>1</v>
      </c>
    </row>
    <row r="94" spans="1:22" x14ac:dyDescent="0.2">
      <c r="A94" s="1" t="s">
        <v>26</v>
      </c>
      <c r="B94" s="1" t="s">
        <v>105</v>
      </c>
      <c r="C94" s="1" t="s">
        <v>505</v>
      </c>
      <c r="D94" s="3">
        <v>0</v>
      </c>
      <c r="E94" s="3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5">
        <v>0</v>
      </c>
      <c r="M94" s="1">
        <v>0</v>
      </c>
      <c r="N94" s="1" t="s">
        <v>29</v>
      </c>
      <c r="O94" s="1" t="s">
        <v>30</v>
      </c>
      <c r="P94" s="1" t="s">
        <v>31</v>
      </c>
      <c r="Q94" s="1" t="s">
        <v>32</v>
      </c>
      <c r="U94" s="6">
        <v>0</v>
      </c>
      <c r="V94" s="5">
        <v>1</v>
      </c>
    </row>
    <row r="95" spans="1:22" x14ac:dyDescent="0.2">
      <c r="A95" s="1" t="s">
        <v>26</v>
      </c>
      <c r="B95" s="1" t="s">
        <v>65</v>
      </c>
      <c r="C95" s="1" t="s">
        <v>506</v>
      </c>
      <c r="D95" s="3">
        <v>0</v>
      </c>
      <c r="E95" s="3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5">
        <v>0</v>
      </c>
      <c r="M95" s="1">
        <v>0</v>
      </c>
      <c r="N95" s="1" t="s">
        <v>29</v>
      </c>
      <c r="O95" s="1" t="s">
        <v>30</v>
      </c>
      <c r="P95" s="1" t="s">
        <v>31</v>
      </c>
      <c r="Q95" s="1" t="s">
        <v>32</v>
      </c>
      <c r="U95" s="6">
        <v>0</v>
      </c>
      <c r="V95" s="5">
        <v>1</v>
      </c>
    </row>
    <row r="96" spans="1:22" x14ac:dyDescent="0.2">
      <c r="A96" s="1" t="s">
        <v>26</v>
      </c>
      <c r="B96" s="1" t="s">
        <v>415</v>
      </c>
      <c r="C96" s="1" t="s">
        <v>507</v>
      </c>
      <c r="D96" s="3">
        <v>0</v>
      </c>
      <c r="E96" s="3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5">
        <v>0</v>
      </c>
      <c r="M96" s="1">
        <v>0</v>
      </c>
      <c r="N96" s="1" t="s">
        <v>508</v>
      </c>
      <c r="O96" s="1" t="s">
        <v>30</v>
      </c>
      <c r="P96" s="1" t="s">
        <v>31</v>
      </c>
      <c r="Q96" s="1" t="s">
        <v>32</v>
      </c>
      <c r="U96" s="6">
        <v>0</v>
      </c>
      <c r="V96" s="5">
        <v>1</v>
      </c>
    </row>
    <row r="97" spans="1:22" x14ac:dyDescent="0.2">
      <c r="A97" s="1" t="s">
        <v>26</v>
      </c>
      <c r="B97" s="1" t="s">
        <v>180</v>
      </c>
      <c r="C97" s="1" t="s">
        <v>509</v>
      </c>
      <c r="D97" s="3">
        <v>0</v>
      </c>
      <c r="E97" s="3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5">
        <v>0</v>
      </c>
      <c r="M97" s="1">
        <v>0</v>
      </c>
      <c r="N97" s="1" t="s">
        <v>38</v>
      </c>
      <c r="O97" s="1" t="s">
        <v>30</v>
      </c>
      <c r="P97" s="1" t="s">
        <v>31</v>
      </c>
      <c r="Q97" s="1" t="s">
        <v>32</v>
      </c>
      <c r="U97" s="6">
        <v>0</v>
      </c>
      <c r="V97" s="5">
        <v>1</v>
      </c>
    </row>
    <row r="98" spans="1:22" x14ac:dyDescent="0.2">
      <c r="A98" s="1" t="s">
        <v>26</v>
      </c>
      <c r="B98" s="1" t="s">
        <v>144</v>
      </c>
      <c r="C98" s="1" t="s">
        <v>510</v>
      </c>
      <c r="D98" s="3">
        <v>0</v>
      </c>
      <c r="E98" s="3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5">
        <v>0</v>
      </c>
      <c r="M98" s="1">
        <v>0</v>
      </c>
      <c r="N98" s="1" t="s">
        <v>29</v>
      </c>
      <c r="O98" s="1" t="s">
        <v>30</v>
      </c>
      <c r="P98" s="1" t="s">
        <v>31</v>
      </c>
      <c r="Q98" s="1" t="s">
        <v>32</v>
      </c>
      <c r="R98" s="1" t="s">
        <v>115</v>
      </c>
      <c r="U98" s="6">
        <v>0</v>
      </c>
      <c r="V98" s="5">
        <v>1</v>
      </c>
    </row>
    <row r="99" spans="1:22" x14ac:dyDescent="0.2">
      <c r="A99" s="1" t="s">
        <v>26</v>
      </c>
      <c r="B99" s="1" t="s">
        <v>511</v>
      </c>
      <c r="C99" s="1" t="s">
        <v>513</v>
      </c>
      <c r="D99" s="3">
        <v>0</v>
      </c>
      <c r="E99" s="3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5">
        <v>0</v>
      </c>
      <c r="M99" s="1">
        <v>0</v>
      </c>
      <c r="N99" s="1" t="s">
        <v>64</v>
      </c>
      <c r="O99" s="1" t="s">
        <v>30</v>
      </c>
      <c r="P99" s="1" t="s">
        <v>31</v>
      </c>
      <c r="Q99" s="1" t="s">
        <v>32</v>
      </c>
      <c r="U99" s="6">
        <v>19</v>
      </c>
      <c r="V99" s="5">
        <v>1</v>
      </c>
    </row>
    <row r="100" spans="1:22" x14ac:dyDescent="0.2">
      <c r="A100" s="1" t="s">
        <v>26</v>
      </c>
      <c r="B100" s="1" t="s">
        <v>47</v>
      </c>
      <c r="C100" s="1" t="s">
        <v>514</v>
      </c>
      <c r="D100" s="3">
        <v>0</v>
      </c>
      <c r="E100" s="3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5">
        <v>0</v>
      </c>
      <c r="M100" s="1">
        <v>0</v>
      </c>
      <c r="N100" s="1" t="s">
        <v>38</v>
      </c>
      <c r="O100" s="1" t="s">
        <v>30</v>
      </c>
      <c r="P100" s="1" t="s">
        <v>31</v>
      </c>
      <c r="Q100" s="1" t="s">
        <v>32</v>
      </c>
      <c r="U100" s="6">
        <v>0</v>
      </c>
      <c r="V100" s="5">
        <v>1</v>
      </c>
    </row>
    <row r="101" spans="1:22" x14ac:dyDescent="0.2">
      <c r="A101" s="1" t="s">
        <v>26</v>
      </c>
      <c r="B101" s="1" t="s">
        <v>235</v>
      </c>
      <c r="C101" s="1" t="s">
        <v>515</v>
      </c>
      <c r="D101" s="3">
        <v>0</v>
      </c>
      <c r="E101" s="3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5">
        <v>0</v>
      </c>
      <c r="M101" s="1">
        <v>0</v>
      </c>
      <c r="N101" s="1" t="s">
        <v>38</v>
      </c>
      <c r="O101" s="1" t="s">
        <v>30</v>
      </c>
      <c r="P101" s="1" t="s">
        <v>31</v>
      </c>
      <c r="Q101" s="1" t="s">
        <v>32</v>
      </c>
      <c r="U101" s="6">
        <v>0</v>
      </c>
      <c r="V101" s="5">
        <v>1</v>
      </c>
    </row>
    <row r="102" spans="1:22" x14ac:dyDescent="0.2">
      <c r="A102" s="1" t="s">
        <v>26</v>
      </c>
      <c r="B102" s="1" t="s">
        <v>511</v>
      </c>
      <c r="C102" s="1" t="s">
        <v>516</v>
      </c>
      <c r="D102" s="3">
        <v>0</v>
      </c>
      <c r="E102" s="3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5">
        <v>0</v>
      </c>
      <c r="M102" s="1">
        <v>0</v>
      </c>
      <c r="N102" s="1" t="s">
        <v>517</v>
      </c>
      <c r="O102" s="1" t="s">
        <v>30</v>
      </c>
      <c r="P102" s="1" t="s">
        <v>31</v>
      </c>
      <c r="Q102" s="1" t="s">
        <v>32</v>
      </c>
      <c r="U102" s="6">
        <v>0</v>
      </c>
      <c r="V102" s="5">
        <v>1</v>
      </c>
    </row>
    <row r="103" spans="1:22" x14ac:dyDescent="0.2">
      <c r="A103" s="1" t="s">
        <v>26</v>
      </c>
      <c r="B103" s="1" t="s">
        <v>511</v>
      </c>
      <c r="C103" s="1" t="s">
        <v>518</v>
      </c>
      <c r="D103" s="3">
        <v>0</v>
      </c>
      <c r="E103" s="3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5">
        <v>0</v>
      </c>
      <c r="M103" s="1">
        <v>0</v>
      </c>
      <c r="N103" s="1" t="s">
        <v>517</v>
      </c>
      <c r="O103" s="1" t="s">
        <v>30</v>
      </c>
      <c r="P103" s="1" t="s">
        <v>31</v>
      </c>
      <c r="Q103" s="1" t="s">
        <v>32</v>
      </c>
      <c r="U103" s="6">
        <v>0</v>
      </c>
      <c r="V103" s="5">
        <v>1</v>
      </c>
    </row>
    <row r="104" spans="1:22" x14ac:dyDescent="0.2">
      <c r="A104" s="1" t="s">
        <v>26</v>
      </c>
      <c r="B104" s="1" t="s">
        <v>511</v>
      </c>
      <c r="C104" s="1" t="s">
        <v>519</v>
      </c>
      <c r="D104" s="3">
        <v>0</v>
      </c>
      <c r="E104" s="3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5">
        <v>0</v>
      </c>
      <c r="M104" s="1">
        <v>0</v>
      </c>
      <c r="N104" s="1" t="s">
        <v>517</v>
      </c>
      <c r="O104" s="1" t="s">
        <v>30</v>
      </c>
      <c r="P104" s="1" t="s">
        <v>31</v>
      </c>
      <c r="Q104" s="1" t="s">
        <v>32</v>
      </c>
      <c r="U104" s="6">
        <v>0</v>
      </c>
      <c r="V104" s="5">
        <v>1</v>
      </c>
    </row>
    <row r="105" spans="1:22" x14ac:dyDescent="0.2">
      <c r="A105" s="1" t="s">
        <v>26</v>
      </c>
      <c r="B105" s="1" t="s">
        <v>67</v>
      </c>
      <c r="C105" s="1" t="s">
        <v>520</v>
      </c>
      <c r="D105" s="3">
        <v>0</v>
      </c>
      <c r="E105" s="3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5">
        <v>0</v>
      </c>
      <c r="M105" s="1">
        <v>0</v>
      </c>
      <c r="N105" s="1" t="s">
        <v>38</v>
      </c>
      <c r="O105" s="1" t="s">
        <v>30</v>
      </c>
      <c r="P105" s="1" t="s">
        <v>31</v>
      </c>
      <c r="Q105" s="1" t="s">
        <v>521</v>
      </c>
      <c r="U105" s="6">
        <v>0</v>
      </c>
      <c r="V105" s="5">
        <v>0</v>
      </c>
    </row>
    <row r="106" spans="1:22" x14ac:dyDescent="0.2">
      <c r="A106" s="1" t="s">
        <v>26</v>
      </c>
      <c r="B106" s="1" t="s">
        <v>67</v>
      </c>
      <c r="C106" s="1" t="s">
        <v>525</v>
      </c>
      <c r="D106" s="3">
        <v>0</v>
      </c>
      <c r="E106" s="3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5">
        <v>0</v>
      </c>
      <c r="M106" s="1">
        <v>0</v>
      </c>
      <c r="N106" s="1" t="s">
        <v>29</v>
      </c>
      <c r="O106" s="1" t="s">
        <v>30</v>
      </c>
      <c r="P106" s="1" t="s">
        <v>31</v>
      </c>
      <c r="Q106" s="1" t="s">
        <v>521</v>
      </c>
      <c r="U106" s="6">
        <v>0</v>
      </c>
      <c r="V106" s="5">
        <v>0</v>
      </c>
    </row>
    <row r="107" spans="1:22" x14ac:dyDescent="0.2">
      <c r="A107" s="1" t="s">
        <v>26</v>
      </c>
      <c r="B107" s="1" t="s">
        <v>67</v>
      </c>
      <c r="C107" s="1" t="s">
        <v>526</v>
      </c>
      <c r="D107" s="3">
        <v>0</v>
      </c>
      <c r="E107" s="3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5">
        <v>0</v>
      </c>
      <c r="M107" s="1">
        <v>0</v>
      </c>
      <c r="N107" s="1" t="s">
        <v>29</v>
      </c>
      <c r="O107" s="1" t="s">
        <v>30</v>
      </c>
      <c r="P107" s="1" t="s">
        <v>31</v>
      </c>
      <c r="Q107" s="1" t="s">
        <v>521</v>
      </c>
      <c r="U107" s="6">
        <v>8</v>
      </c>
      <c r="V107" s="5">
        <v>1</v>
      </c>
    </row>
    <row r="108" spans="1:22" x14ac:dyDescent="0.2">
      <c r="A108" s="1" t="s">
        <v>26</v>
      </c>
      <c r="B108" s="1" t="s">
        <v>67</v>
      </c>
      <c r="C108" s="1" t="s">
        <v>404</v>
      </c>
      <c r="D108" s="4">
        <v>1</v>
      </c>
      <c r="E108" s="3">
        <v>0</v>
      </c>
      <c r="F108" s="4">
        <v>1</v>
      </c>
      <c r="G108" s="4">
        <v>0</v>
      </c>
      <c r="H108" s="4">
        <v>1</v>
      </c>
      <c r="I108" s="4">
        <v>0</v>
      </c>
      <c r="J108" s="4">
        <v>1</v>
      </c>
      <c r="K108" s="4">
        <v>0</v>
      </c>
      <c r="L108" s="5">
        <v>0</v>
      </c>
      <c r="M108" s="1">
        <v>0</v>
      </c>
      <c r="N108" s="1" t="s">
        <v>405</v>
      </c>
      <c r="O108" s="1" t="s">
        <v>30</v>
      </c>
      <c r="P108" s="1" t="s">
        <v>31</v>
      </c>
      <c r="Q108" s="1" t="s">
        <v>32</v>
      </c>
      <c r="U108" s="6">
        <v>8</v>
      </c>
      <c r="V108" s="5">
        <v>1</v>
      </c>
    </row>
    <row r="109" spans="1:22" x14ac:dyDescent="0.2">
      <c r="A109" s="1" t="s">
        <v>26</v>
      </c>
      <c r="B109" s="1" t="s">
        <v>136</v>
      </c>
      <c r="C109" s="1" t="s">
        <v>137</v>
      </c>
      <c r="D109" s="4">
        <v>1</v>
      </c>
      <c r="E109" s="3">
        <v>0</v>
      </c>
      <c r="F109" s="4">
        <v>1</v>
      </c>
      <c r="G109" s="4">
        <v>0</v>
      </c>
      <c r="H109" s="4">
        <v>1</v>
      </c>
      <c r="I109" s="4">
        <v>0</v>
      </c>
      <c r="J109" s="4">
        <v>1</v>
      </c>
      <c r="K109" s="4">
        <v>0</v>
      </c>
      <c r="L109" s="5">
        <v>0</v>
      </c>
      <c r="M109" s="1">
        <v>0</v>
      </c>
      <c r="N109" s="1" t="s">
        <v>38</v>
      </c>
      <c r="O109" s="1" t="s">
        <v>30</v>
      </c>
      <c r="P109" s="1" t="s">
        <v>31</v>
      </c>
      <c r="Q109" s="1" t="s">
        <v>32</v>
      </c>
      <c r="U109" s="6">
        <v>0</v>
      </c>
      <c r="V109" s="5">
        <v>0</v>
      </c>
    </row>
    <row r="110" spans="1:22" x14ac:dyDescent="0.2">
      <c r="A110" s="1" t="s">
        <v>26</v>
      </c>
      <c r="B110" s="1" t="s">
        <v>57</v>
      </c>
      <c r="C110" s="1" t="s">
        <v>55</v>
      </c>
      <c r="D110" s="4">
        <v>1</v>
      </c>
      <c r="E110" s="3">
        <v>0</v>
      </c>
      <c r="F110" s="4">
        <v>1</v>
      </c>
      <c r="G110" s="4">
        <v>0</v>
      </c>
      <c r="H110" s="4">
        <v>1</v>
      </c>
      <c r="I110" s="4">
        <v>0</v>
      </c>
      <c r="J110" s="4">
        <v>1</v>
      </c>
      <c r="K110" s="4">
        <v>0</v>
      </c>
      <c r="L110" s="5">
        <v>0</v>
      </c>
      <c r="M110" s="1">
        <v>0</v>
      </c>
      <c r="N110" s="1" t="s">
        <v>38</v>
      </c>
      <c r="O110" s="1" t="s">
        <v>30</v>
      </c>
      <c r="P110" s="1" t="s">
        <v>31</v>
      </c>
      <c r="Q110" s="1" t="s">
        <v>32</v>
      </c>
      <c r="U110" s="6">
        <v>0</v>
      </c>
      <c r="V110" s="5">
        <v>0</v>
      </c>
    </row>
    <row r="111" spans="1:22" x14ac:dyDescent="0.2">
      <c r="A111" s="1" t="s">
        <v>26</v>
      </c>
      <c r="B111" s="1" t="s">
        <v>61</v>
      </c>
      <c r="C111" s="1" t="s">
        <v>62</v>
      </c>
      <c r="D111" s="4">
        <v>1</v>
      </c>
      <c r="E111" s="3">
        <v>0</v>
      </c>
      <c r="F111" s="4">
        <v>1</v>
      </c>
      <c r="G111" s="4">
        <v>0</v>
      </c>
      <c r="H111" s="4">
        <v>1</v>
      </c>
      <c r="I111" s="4">
        <v>0</v>
      </c>
      <c r="J111" s="4">
        <v>1</v>
      </c>
      <c r="K111" s="4">
        <v>0</v>
      </c>
      <c r="L111" s="5">
        <v>0</v>
      </c>
      <c r="M111" s="1">
        <v>0</v>
      </c>
      <c r="N111" s="1" t="s">
        <v>38</v>
      </c>
      <c r="O111" s="1" t="s">
        <v>30</v>
      </c>
      <c r="P111" s="1" t="s">
        <v>31</v>
      </c>
      <c r="Q111" s="1" t="s">
        <v>32</v>
      </c>
      <c r="U111" s="6">
        <v>0</v>
      </c>
      <c r="V111" s="5">
        <v>0</v>
      </c>
    </row>
    <row r="112" spans="1:22" x14ac:dyDescent="0.2">
      <c r="A112" s="1" t="s">
        <v>26</v>
      </c>
      <c r="B112" s="1" t="s">
        <v>107</v>
      </c>
      <c r="C112" s="1" t="s">
        <v>51</v>
      </c>
      <c r="D112" s="4">
        <v>1</v>
      </c>
      <c r="E112" s="3">
        <v>0</v>
      </c>
      <c r="F112" s="4">
        <v>1</v>
      </c>
      <c r="G112" s="4">
        <v>0</v>
      </c>
      <c r="H112" s="4">
        <v>1</v>
      </c>
      <c r="I112" s="4">
        <v>0</v>
      </c>
      <c r="J112" s="4">
        <v>1</v>
      </c>
      <c r="K112" s="4">
        <v>0</v>
      </c>
      <c r="L112" s="5">
        <v>0</v>
      </c>
      <c r="M112" s="1">
        <v>0</v>
      </c>
      <c r="N112" s="1" t="s">
        <v>29</v>
      </c>
      <c r="O112" s="1" t="s">
        <v>30</v>
      </c>
      <c r="P112" s="1" t="s">
        <v>31</v>
      </c>
      <c r="Q112" s="1" t="s">
        <v>32</v>
      </c>
      <c r="R112" s="1" t="s">
        <v>388</v>
      </c>
      <c r="U112" s="6">
        <v>0</v>
      </c>
      <c r="V112" s="5">
        <v>1</v>
      </c>
    </row>
    <row r="113" spans="1:22" x14ac:dyDescent="0.2">
      <c r="A113" s="1" t="s">
        <v>26</v>
      </c>
      <c r="B113" s="1" t="s">
        <v>61</v>
      </c>
      <c r="C113" s="1" t="s">
        <v>289</v>
      </c>
      <c r="D113" s="4">
        <v>1</v>
      </c>
      <c r="E113" s="3">
        <v>0</v>
      </c>
      <c r="F113" s="4">
        <v>1</v>
      </c>
      <c r="G113" s="4">
        <v>0</v>
      </c>
      <c r="H113" s="4">
        <v>1</v>
      </c>
      <c r="I113" s="4">
        <v>0</v>
      </c>
      <c r="J113" s="4">
        <v>1</v>
      </c>
      <c r="K113" s="4">
        <v>0</v>
      </c>
      <c r="L113" s="5">
        <v>0</v>
      </c>
      <c r="M113" s="1">
        <v>600</v>
      </c>
      <c r="N113" s="1" t="s">
        <v>290</v>
      </c>
      <c r="O113" s="1" t="s">
        <v>30</v>
      </c>
      <c r="P113" s="1" t="s">
        <v>31</v>
      </c>
      <c r="Q113" s="1" t="s">
        <v>32</v>
      </c>
      <c r="U113" s="6">
        <v>0</v>
      </c>
      <c r="V113" s="5">
        <v>0</v>
      </c>
    </row>
    <row r="114" spans="1:22" x14ac:dyDescent="0.2">
      <c r="A114" s="1" t="s">
        <v>26</v>
      </c>
      <c r="B114" s="1" t="s">
        <v>61</v>
      </c>
      <c r="C114" s="1" t="s">
        <v>63</v>
      </c>
      <c r="D114" s="4">
        <v>1</v>
      </c>
      <c r="E114" s="3">
        <v>0</v>
      </c>
      <c r="F114" s="4">
        <v>1</v>
      </c>
      <c r="G114" s="4">
        <v>0</v>
      </c>
      <c r="H114" s="4">
        <v>1</v>
      </c>
      <c r="I114" s="4">
        <v>0</v>
      </c>
      <c r="J114" s="4">
        <v>1</v>
      </c>
      <c r="K114" s="4">
        <v>0</v>
      </c>
      <c r="L114" s="5">
        <v>0</v>
      </c>
      <c r="M114" s="1">
        <v>0</v>
      </c>
      <c r="N114" s="1" t="s">
        <v>64</v>
      </c>
      <c r="O114" s="1" t="s">
        <v>30</v>
      </c>
      <c r="P114" s="1" t="s">
        <v>31</v>
      </c>
      <c r="Q114" s="1" t="s">
        <v>32</v>
      </c>
      <c r="U114" s="6">
        <v>0</v>
      </c>
      <c r="V114" s="5">
        <v>0</v>
      </c>
    </row>
    <row r="115" spans="1:22" x14ac:dyDescent="0.2">
      <c r="A115" s="1" t="s">
        <v>26</v>
      </c>
      <c r="B115" s="1" t="s">
        <v>67</v>
      </c>
      <c r="C115" s="1" t="s">
        <v>293</v>
      </c>
      <c r="D115" s="4">
        <v>1</v>
      </c>
      <c r="E115" s="3">
        <v>0</v>
      </c>
      <c r="F115" s="4">
        <v>1</v>
      </c>
      <c r="G115" s="4">
        <v>0</v>
      </c>
      <c r="H115" s="4">
        <v>1</v>
      </c>
      <c r="I115" s="4">
        <v>0</v>
      </c>
      <c r="J115" s="4">
        <v>1</v>
      </c>
      <c r="K115" s="4">
        <v>0</v>
      </c>
      <c r="L115" s="5">
        <v>0</v>
      </c>
      <c r="M115" s="1">
        <v>0</v>
      </c>
      <c r="N115" s="1" t="s">
        <v>38</v>
      </c>
      <c r="O115" s="1" t="s">
        <v>30</v>
      </c>
      <c r="P115" s="1" t="s">
        <v>31</v>
      </c>
      <c r="Q115" s="1" t="s">
        <v>32</v>
      </c>
      <c r="R115" s="1" t="s">
        <v>294</v>
      </c>
      <c r="U115" s="6">
        <v>0</v>
      </c>
      <c r="V115" s="5">
        <v>0</v>
      </c>
    </row>
    <row r="116" spans="1:22" x14ac:dyDescent="0.2">
      <c r="A116" s="1" t="s">
        <v>26</v>
      </c>
      <c r="B116" s="1" t="s">
        <v>301</v>
      </c>
      <c r="C116" s="1" t="s">
        <v>302</v>
      </c>
      <c r="D116" s="4">
        <v>1</v>
      </c>
      <c r="E116" s="3">
        <v>0</v>
      </c>
      <c r="F116" s="4">
        <v>1</v>
      </c>
      <c r="G116" s="4">
        <v>0</v>
      </c>
      <c r="H116" s="4">
        <v>1</v>
      </c>
      <c r="I116" s="4">
        <v>0</v>
      </c>
      <c r="J116" s="4">
        <v>1</v>
      </c>
      <c r="K116" s="4">
        <v>0</v>
      </c>
      <c r="L116" s="5">
        <v>0</v>
      </c>
      <c r="M116" s="1">
        <v>0</v>
      </c>
      <c r="N116" s="1" t="s">
        <v>38</v>
      </c>
      <c r="O116" s="1" t="s">
        <v>30</v>
      </c>
      <c r="P116" s="1" t="s">
        <v>31</v>
      </c>
      <c r="Q116" s="1" t="s">
        <v>32</v>
      </c>
      <c r="U116" s="6">
        <v>0</v>
      </c>
      <c r="V116" s="5">
        <v>0</v>
      </c>
    </row>
    <row r="117" spans="1:22" x14ac:dyDescent="0.2">
      <c r="A117" s="1" t="s">
        <v>26</v>
      </c>
      <c r="B117" s="1" t="s">
        <v>47</v>
      </c>
      <c r="C117" s="1" t="s">
        <v>243</v>
      </c>
      <c r="D117" s="4">
        <v>1</v>
      </c>
      <c r="E117" s="3">
        <v>0</v>
      </c>
      <c r="F117" s="4">
        <v>1</v>
      </c>
      <c r="G117" s="4">
        <v>0</v>
      </c>
      <c r="H117" s="4">
        <v>1</v>
      </c>
      <c r="I117" s="4">
        <v>0</v>
      </c>
      <c r="J117" s="4">
        <v>1</v>
      </c>
      <c r="K117" s="4">
        <v>0</v>
      </c>
      <c r="L117" s="5">
        <v>0</v>
      </c>
      <c r="M117" s="1">
        <v>0</v>
      </c>
      <c r="N117" s="1" t="s">
        <v>38</v>
      </c>
      <c r="O117" s="1" t="s">
        <v>30</v>
      </c>
      <c r="P117" s="1" t="s">
        <v>31</v>
      </c>
      <c r="Q117" s="1" t="s">
        <v>32</v>
      </c>
      <c r="U117" s="6">
        <v>0</v>
      </c>
      <c r="V117" s="5">
        <v>0</v>
      </c>
    </row>
    <row r="118" spans="1:22" x14ac:dyDescent="0.2">
      <c r="A118" s="1" t="s">
        <v>26</v>
      </c>
      <c r="B118" s="1" t="s">
        <v>105</v>
      </c>
      <c r="C118" s="1" t="s">
        <v>328</v>
      </c>
      <c r="D118" s="4">
        <v>1</v>
      </c>
      <c r="E118" s="3">
        <v>0</v>
      </c>
      <c r="F118" s="4">
        <v>1</v>
      </c>
      <c r="G118" s="4">
        <v>0</v>
      </c>
      <c r="H118" s="4">
        <v>1</v>
      </c>
      <c r="I118" s="4">
        <v>0</v>
      </c>
      <c r="J118" s="4">
        <v>1</v>
      </c>
      <c r="K118" s="4">
        <v>0</v>
      </c>
      <c r="L118" s="5">
        <v>0</v>
      </c>
      <c r="M118" s="1">
        <v>0</v>
      </c>
      <c r="N118" s="1" t="s">
        <v>38</v>
      </c>
      <c r="O118" s="1" t="s">
        <v>30</v>
      </c>
      <c r="P118" s="1" t="s">
        <v>31</v>
      </c>
      <c r="Q118" s="1" t="s">
        <v>32</v>
      </c>
      <c r="U118" s="6">
        <v>0</v>
      </c>
      <c r="V118" s="5">
        <v>0</v>
      </c>
    </row>
    <row r="119" spans="1:22" x14ac:dyDescent="0.2">
      <c r="A119" s="1" t="s">
        <v>26</v>
      </c>
      <c r="B119" s="1" t="s">
        <v>144</v>
      </c>
      <c r="C119" s="1" t="s">
        <v>391</v>
      </c>
      <c r="D119" s="4">
        <v>1</v>
      </c>
      <c r="E119" s="3">
        <v>0</v>
      </c>
      <c r="F119" s="4">
        <v>1</v>
      </c>
      <c r="G119" s="4">
        <v>0</v>
      </c>
      <c r="H119" s="4">
        <v>1</v>
      </c>
      <c r="I119" s="4">
        <v>0</v>
      </c>
      <c r="J119" s="4">
        <v>1</v>
      </c>
      <c r="K119" s="4">
        <v>0</v>
      </c>
      <c r="L119" s="5">
        <v>0</v>
      </c>
      <c r="M119" s="1">
        <v>0</v>
      </c>
      <c r="N119" s="1" t="s">
        <v>29</v>
      </c>
      <c r="O119" s="1" t="s">
        <v>30</v>
      </c>
      <c r="P119" s="1" t="s">
        <v>31</v>
      </c>
      <c r="Q119" s="1" t="s">
        <v>32</v>
      </c>
      <c r="R119" s="1" t="s">
        <v>375</v>
      </c>
      <c r="U119" s="6">
        <v>8</v>
      </c>
      <c r="V119" s="5">
        <v>1</v>
      </c>
    </row>
    <row r="120" spans="1:22" x14ac:dyDescent="0.2">
      <c r="A120" s="1" t="s">
        <v>26</v>
      </c>
      <c r="B120" s="1" t="s">
        <v>27</v>
      </c>
      <c r="C120" s="1" t="s">
        <v>192</v>
      </c>
      <c r="D120" s="4">
        <v>1</v>
      </c>
      <c r="E120" s="3">
        <v>0</v>
      </c>
      <c r="F120" s="4">
        <v>1</v>
      </c>
      <c r="G120" s="4">
        <v>0</v>
      </c>
      <c r="H120" s="4">
        <v>1</v>
      </c>
      <c r="I120" s="4">
        <v>0</v>
      </c>
      <c r="J120" s="4">
        <v>1</v>
      </c>
      <c r="K120" s="4">
        <v>0</v>
      </c>
      <c r="L120" s="5">
        <v>0</v>
      </c>
      <c r="M120" s="1">
        <v>0</v>
      </c>
      <c r="N120" s="1" t="s">
        <v>38</v>
      </c>
      <c r="O120" s="1" t="s">
        <v>30</v>
      </c>
      <c r="P120" s="1" t="s">
        <v>31</v>
      </c>
      <c r="Q120" s="1" t="s">
        <v>32</v>
      </c>
      <c r="U120" s="6">
        <v>0</v>
      </c>
      <c r="V120" s="5">
        <v>0</v>
      </c>
    </row>
    <row r="121" spans="1:22" x14ac:dyDescent="0.2">
      <c r="A121" s="1" t="s">
        <v>26</v>
      </c>
      <c r="B121" s="1" t="s">
        <v>130</v>
      </c>
      <c r="C121" s="1" t="s">
        <v>158</v>
      </c>
      <c r="D121" s="4">
        <v>1</v>
      </c>
      <c r="E121" s="3">
        <v>0</v>
      </c>
      <c r="F121" s="4">
        <v>1</v>
      </c>
      <c r="G121" s="4">
        <v>0</v>
      </c>
      <c r="H121" s="4">
        <v>1</v>
      </c>
      <c r="I121" s="4">
        <v>0</v>
      </c>
      <c r="J121" s="4">
        <v>1</v>
      </c>
      <c r="K121" s="4">
        <v>0</v>
      </c>
      <c r="L121" s="5">
        <v>0</v>
      </c>
      <c r="M121" s="1">
        <v>0</v>
      </c>
      <c r="N121" s="1" t="s">
        <v>38</v>
      </c>
      <c r="O121" s="1" t="s">
        <v>30</v>
      </c>
      <c r="P121" s="1" t="s">
        <v>31</v>
      </c>
      <c r="Q121" s="1" t="s">
        <v>32</v>
      </c>
      <c r="U121" s="6">
        <v>0</v>
      </c>
      <c r="V121" s="5">
        <v>0</v>
      </c>
    </row>
    <row r="122" spans="1:22" x14ac:dyDescent="0.2">
      <c r="A122" s="1" t="s">
        <v>26</v>
      </c>
      <c r="B122" s="1" t="s">
        <v>130</v>
      </c>
      <c r="C122" s="1" t="s">
        <v>157</v>
      </c>
      <c r="D122" s="4">
        <v>1</v>
      </c>
      <c r="E122" s="3">
        <v>0</v>
      </c>
      <c r="F122" s="4">
        <v>1</v>
      </c>
      <c r="G122" s="4">
        <v>0</v>
      </c>
      <c r="H122" s="4">
        <v>1</v>
      </c>
      <c r="I122" s="4">
        <v>0</v>
      </c>
      <c r="J122" s="4">
        <v>1</v>
      </c>
      <c r="K122" s="4">
        <v>0</v>
      </c>
      <c r="L122" s="5">
        <v>0</v>
      </c>
      <c r="M122" s="1">
        <v>0</v>
      </c>
      <c r="N122" s="1" t="s">
        <v>38</v>
      </c>
      <c r="O122" s="1" t="s">
        <v>30</v>
      </c>
      <c r="P122" s="1" t="s">
        <v>31</v>
      </c>
      <c r="Q122" s="1" t="s">
        <v>32</v>
      </c>
      <c r="U122" s="6">
        <v>0</v>
      </c>
      <c r="V122" s="5">
        <v>0</v>
      </c>
    </row>
    <row r="123" spans="1:22" x14ac:dyDescent="0.2">
      <c r="A123" s="1" t="s">
        <v>26</v>
      </c>
      <c r="B123" s="1" t="s">
        <v>97</v>
      </c>
      <c r="C123" s="1" t="s">
        <v>98</v>
      </c>
      <c r="D123" s="4">
        <v>1</v>
      </c>
      <c r="E123" s="3">
        <v>0</v>
      </c>
      <c r="F123" s="4">
        <v>1</v>
      </c>
      <c r="G123" s="4">
        <v>0</v>
      </c>
      <c r="H123" s="4">
        <v>1</v>
      </c>
      <c r="I123" s="4">
        <v>0</v>
      </c>
      <c r="J123" s="4">
        <v>1</v>
      </c>
      <c r="K123" s="4">
        <v>0</v>
      </c>
      <c r="L123" s="5">
        <v>0</v>
      </c>
      <c r="M123" s="1">
        <v>0</v>
      </c>
      <c r="O123" s="1" t="s">
        <v>30</v>
      </c>
      <c r="P123" s="1" t="s">
        <v>31</v>
      </c>
      <c r="Q123" s="1" t="s">
        <v>32</v>
      </c>
      <c r="U123" s="6">
        <v>0</v>
      </c>
      <c r="V123" s="5">
        <v>0</v>
      </c>
    </row>
    <row r="124" spans="1:22" x14ac:dyDescent="0.2">
      <c r="A124" s="1" t="s">
        <v>26</v>
      </c>
      <c r="B124" s="1" t="s">
        <v>105</v>
      </c>
      <c r="C124" s="1" t="s">
        <v>248</v>
      </c>
      <c r="D124" s="4">
        <v>1</v>
      </c>
      <c r="E124" s="3">
        <v>0</v>
      </c>
      <c r="F124" s="4">
        <v>1</v>
      </c>
      <c r="G124" s="4">
        <v>0</v>
      </c>
      <c r="H124" s="4">
        <v>1</v>
      </c>
      <c r="I124" s="4">
        <v>0</v>
      </c>
      <c r="J124" s="4">
        <v>1</v>
      </c>
      <c r="K124" s="4">
        <v>0</v>
      </c>
      <c r="L124" s="5">
        <v>0</v>
      </c>
      <c r="M124" s="1">
        <v>0</v>
      </c>
      <c r="N124" s="1" t="s">
        <v>29</v>
      </c>
      <c r="O124" s="1" t="s">
        <v>30</v>
      </c>
      <c r="P124" s="1" t="s">
        <v>31</v>
      </c>
      <c r="Q124" s="1" t="s">
        <v>32</v>
      </c>
      <c r="R124" s="1" t="s">
        <v>249</v>
      </c>
      <c r="U124" s="6">
        <v>0</v>
      </c>
      <c r="V124" s="5">
        <v>0</v>
      </c>
    </row>
    <row r="125" spans="1:22" x14ac:dyDescent="0.2">
      <c r="A125" s="1" t="s">
        <v>26</v>
      </c>
      <c r="B125" s="1" t="s">
        <v>251</v>
      </c>
      <c r="C125" s="1" t="s">
        <v>252</v>
      </c>
      <c r="D125" s="4">
        <v>1</v>
      </c>
      <c r="E125" s="3">
        <v>0</v>
      </c>
      <c r="F125" s="4">
        <v>1</v>
      </c>
      <c r="G125" s="4">
        <v>0</v>
      </c>
      <c r="H125" s="4">
        <v>1</v>
      </c>
      <c r="I125" s="4">
        <v>0</v>
      </c>
      <c r="J125" s="4">
        <v>1</v>
      </c>
      <c r="K125" s="4">
        <v>0</v>
      </c>
      <c r="L125" s="5">
        <v>0</v>
      </c>
      <c r="M125" s="1">
        <v>0</v>
      </c>
      <c r="N125" s="1" t="s">
        <v>29</v>
      </c>
      <c r="O125" s="1" t="s">
        <v>30</v>
      </c>
      <c r="P125" s="1" t="s">
        <v>31</v>
      </c>
      <c r="Q125" s="1" t="s">
        <v>32</v>
      </c>
      <c r="R125" s="1" t="s">
        <v>253</v>
      </c>
      <c r="U125" s="6">
        <v>0</v>
      </c>
      <c r="V125" s="5">
        <v>0</v>
      </c>
    </row>
    <row r="126" spans="1:22" x14ac:dyDescent="0.2">
      <c r="A126" s="1" t="s">
        <v>26</v>
      </c>
      <c r="B126" s="1" t="s">
        <v>204</v>
      </c>
      <c r="C126" s="1" t="s">
        <v>205</v>
      </c>
      <c r="D126" s="4">
        <v>1</v>
      </c>
      <c r="E126" s="3">
        <v>0</v>
      </c>
      <c r="F126" s="4">
        <v>1</v>
      </c>
      <c r="G126" s="4">
        <v>0</v>
      </c>
      <c r="H126" s="4">
        <v>1</v>
      </c>
      <c r="I126" s="4">
        <v>0</v>
      </c>
      <c r="J126" s="4">
        <v>1</v>
      </c>
      <c r="K126" s="4">
        <v>0</v>
      </c>
      <c r="L126" s="5">
        <v>0</v>
      </c>
      <c r="M126" s="1">
        <v>0</v>
      </c>
      <c r="N126" s="1" t="s">
        <v>38</v>
      </c>
      <c r="O126" s="1" t="s">
        <v>30</v>
      </c>
      <c r="P126" s="1" t="s">
        <v>31</v>
      </c>
      <c r="Q126" s="1" t="s">
        <v>32</v>
      </c>
      <c r="U126" s="6">
        <v>0</v>
      </c>
      <c r="V126" s="5">
        <v>0</v>
      </c>
    </row>
    <row r="127" spans="1:22" x14ac:dyDescent="0.2">
      <c r="A127" s="1" t="s">
        <v>26</v>
      </c>
      <c r="B127" s="1" t="s">
        <v>180</v>
      </c>
      <c r="C127" s="1" t="s">
        <v>181</v>
      </c>
      <c r="D127" s="4">
        <v>1</v>
      </c>
      <c r="E127" s="3">
        <v>0</v>
      </c>
      <c r="F127" s="4">
        <v>1</v>
      </c>
      <c r="G127" s="4">
        <v>0</v>
      </c>
      <c r="H127" s="4">
        <v>1</v>
      </c>
      <c r="I127" s="4">
        <v>0</v>
      </c>
      <c r="J127" s="4">
        <v>1</v>
      </c>
      <c r="K127" s="4">
        <v>0</v>
      </c>
      <c r="L127" s="5">
        <v>0</v>
      </c>
      <c r="M127" s="1">
        <v>0</v>
      </c>
      <c r="N127" s="1" t="s">
        <v>38</v>
      </c>
      <c r="O127" s="1" t="s">
        <v>30</v>
      </c>
      <c r="P127" s="1" t="s">
        <v>31</v>
      </c>
      <c r="Q127" s="1" t="s">
        <v>32</v>
      </c>
      <c r="U127" s="6">
        <v>0</v>
      </c>
      <c r="V127" s="5">
        <v>0</v>
      </c>
    </row>
    <row r="128" spans="1:22" x14ac:dyDescent="0.2">
      <c r="A128" s="1" t="s">
        <v>26</v>
      </c>
      <c r="B128" s="1" t="s">
        <v>27</v>
      </c>
      <c r="C128" s="1" t="s">
        <v>151</v>
      </c>
      <c r="D128" s="4">
        <v>1</v>
      </c>
      <c r="E128" s="3">
        <v>0</v>
      </c>
      <c r="F128" s="4">
        <v>1</v>
      </c>
      <c r="G128" s="4">
        <v>0</v>
      </c>
      <c r="H128" s="4">
        <v>1</v>
      </c>
      <c r="I128" s="4">
        <v>0</v>
      </c>
      <c r="J128" s="4">
        <v>1</v>
      </c>
      <c r="K128" s="4">
        <v>0</v>
      </c>
      <c r="L128" s="5">
        <v>0</v>
      </c>
      <c r="M128" s="1">
        <v>0</v>
      </c>
      <c r="N128" s="1" t="s">
        <v>38</v>
      </c>
      <c r="O128" s="1" t="s">
        <v>30</v>
      </c>
      <c r="P128" s="1" t="s">
        <v>31</v>
      </c>
      <c r="Q128" s="1" t="s">
        <v>32</v>
      </c>
      <c r="U128" s="6">
        <v>0</v>
      </c>
      <c r="V128" s="5">
        <v>0</v>
      </c>
    </row>
    <row r="129" spans="1:22" x14ac:dyDescent="0.2">
      <c r="A129" s="1" t="s">
        <v>26</v>
      </c>
      <c r="B129" s="1" t="s">
        <v>221</v>
      </c>
      <c r="C129" s="1" t="s">
        <v>222</v>
      </c>
      <c r="D129" s="4">
        <v>1</v>
      </c>
      <c r="E129" s="3">
        <v>0</v>
      </c>
      <c r="F129" s="4">
        <v>1</v>
      </c>
      <c r="G129" s="4">
        <v>0</v>
      </c>
      <c r="H129" s="4">
        <v>1</v>
      </c>
      <c r="I129" s="4">
        <v>0</v>
      </c>
      <c r="J129" s="4">
        <v>1</v>
      </c>
      <c r="K129" s="4">
        <v>0</v>
      </c>
      <c r="L129" s="5">
        <v>0</v>
      </c>
      <c r="M129" s="1">
        <v>0</v>
      </c>
      <c r="N129" s="1" t="s">
        <v>223</v>
      </c>
      <c r="O129" s="1" t="s">
        <v>30</v>
      </c>
      <c r="P129" s="1" t="s">
        <v>31</v>
      </c>
      <c r="Q129" s="1" t="s">
        <v>32</v>
      </c>
      <c r="U129" s="6">
        <v>0</v>
      </c>
      <c r="V129" s="5">
        <v>0</v>
      </c>
    </row>
    <row r="130" spans="1:22" x14ac:dyDescent="0.2">
      <c r="A130" s="1" t="s">
        <v>26</v>
      </c>
      <c r="B130" s="1" t="s">
        <v>65</v>
      </c>
      <c r="C130" s="1" t="s">
        <v>462</v>
      </c>
      <c r="D130" s="4">
        <v>1</v>
      </c>
      <c r="E130" s="3">
        <v>0</v>
      </c>
      <c r="F130" s="4">
        <v>1</v>
      </c>
      <c r="G130" s="4">
        <v>0</v>
      </c>
      <c r="H130" s="4">
        <v>1</v>
      </c>
      <c r="I130" s="4">
        <v>0</v>
      </c>
      <c r="J130" s="4">
        <v>1</v>
      </c>
      <c r="K130" s="4">
        <v>0</v>
      </c>
      <c r="L130" s="5">
        <v>0</v>
      </c>
      <c r="M130" s="1">
        <v>0</v>
      </c>
      <c r="N130" s="1" t="s">
        <v>29</v>
      </c>
      <c r="O130" s="1" t="s">
        <v>30</v>
      </c>
      <c r="P130" s="1" t="s">
        <v>31</v>
      </c>
      <c r="Q130" s="1" t="s">
        <v>32</v>
      </c>
      <c r="R130" s="1" t="s">
        <v>463</v>
      </c>
      <c r="U130" s="6">
        <v>0</v>
      </c>
      <c r="V130" s="5">
        <v>1</v>
      </c>
    </row>
    <row r="131" spans="1:22" x14ac:dyDescent="0.2">
      <c r="A131" s="1" t="s">
        <v>26</v>
      </c>
      <c r="B131" s="1" t="s">
        <v>105</v>
      </c>
      <c r="C131" s="1" t="s">
        <v>338</v>
      </c>
      <c r="D131" s="4">
        <v>1</v>
      </c>
      <c r="E131" s="3">
        <v>0</v>
      </c>
      <c r="F131" s="4">
        <v>1</v>
      </c>
      <c r="G131" s="4">
        <v>0</v>
      </c>
      <c r="H131" s="4">
        <v>1</v>
      </c>
      <c r="I131" s="4">
        <v>0</v>
      </c>
      <c r="J131" s="4">
        <v>1</v>
      </c>
      <c r="K131" s="4">
        <v>0</v>
      </c>
      <c r="L131" s="5">
        <v>0</v>
      </c>
      <c r="M131" s="1">
        <v>0</v>
      </c>
      <c r="N131" s="1" t="s">
        <v>29</v>
      </c>
      <c r="O131" s="1" t="s">
        <v>30</v>
      </c>
      <c r="P131" s="1" t="s">
        <v>31</v>
      </c>
      <c r="Q131" s="1" t="s">
        <v>32</v>
      </c>
      <c r="U131" s="6">
        <v>8</v>
      </c>
      <c r="V131" s="5">
        <v>1</v>
      </c>
    </row>
    <row r="132" spans="1:22" x14ac:dyDescent="0.2">
      <c r="A132" s="1" t="s">
        <v>26</v>
      </c>
      <c r="B132" s="1" t="s">
        <v>47</v>
      </c>
      <c r="C132" s="1" t="s">
        <v>447</v>
      </c>
      <c r="D132" s="4">
        <v>1</v>
      </c>
      <c r="E132" s="3">
        <v>0</v>
      </c>
      <c r="F132" s="4">
        <v>1</v>
      </c>
      <c r="G132" s="4">
        <v>0</v>
      </c>
      <c r="H132" s="4">
        <v>1</v>
      </c>
      <c r="I132" s="4">
        <v>0</v>
      </c>
      <c r="J132" s="4">
        <v>1</v>
      </c>
      <c r="K132" s="4">
        <v>0</v>
      </c>
      <c r="L132" s="5">
        <v>0</v>
      </c>
      <c r="M132" s="1">
        <v>0</v>
      </c>
      <c r="N132" s="1" t="s">
        <v>29</v>
      </c>
      <c r="O132" s="1" t="s">
        <v>30</v>
      </c>
      <c r="P132" s="1" t="s">
        <v>31</v>
      </c>
      <c r="Q132" s="1" t="s">
        <v>32</v>
      </c>
      <c r="U132" s="6">
        <v>8</v>
      </c>
      <c r="V132" s="5">
        <v>1</v>
      </c>
    </row>
    <row r="133" spans="1:22" x14ac:dyDescent="0.2">
      <c r="A133" s="1" t="s">
        <v>26</v>
      </c>
      <c r="B133" s="1" t="s">
        <v>201</v>
      </c>
      <c r="C133" s="1" t="s">
        <v>282</v>
      </c>
      <c r="D133" s="4">
        <v>1</v>
      </c>
      <c r="E133" s="3">
        <v>0</v>
      </c>
      <c r="F133" s="4">
        <v>1</v>
      </c>
      <c r="G133" s="4">
        <v>0</v>
      </c>
      <c r="H133" s="4">
        <v>1</v>
      </c>
      <c r="I133" s="4">
        <v>0</v>
      </c>
      <c r="J133" s="4">
        <v>1</v>
      </c>
      <c r="K133" s="4">
        <v>0</v>
      </c>
      <c r="L133" s="5">
        <v>0</v>
      </c>
      <c r="M133" s="1">
        <v>0</v>
      </c>
      <c r="N133" s="1" t="s">
        <v>38</v>
      </c>
      <c r="O133" s="1" t="s">
        <v>30</v>
      </c>
      <c r="P133" s="1" t="s">
        <v>31</v>
      </c>
      <c r="Q133" s="1" t="s">
        <v>32</v>
      </c>
      <c r="U133" s="6">
        <v>0</v>
      </c>
      <c r="V133" s="5">
        <v>0</v>
      </c>
    </row>
    <row r="134" spans="1:22" x14ac:dyDescent="0.2">
      <c r="A134" s="1" t="s">
        <v>26</v>
      </c>
      <c r="B134" s="1" t="s">
        <v>65</v>
      </c>
      <c r="C134" s="1" t="s">
        <v>175</v>
      </c>
      <c r="D134" s="4">
        <v>1</v>
      </c>
      <c r="E134" s="3">
        <v>0</v>
      </c>
      <c r="F134" s="4">
        <v>1</v>
      </c>
      <c r="G134" s="4">
        <v>0</v>
      </c>
      <c r="H134" s="4">
        <v>1</v>
      </c>
      <c r="I134" s="4">
        <v>0</v>
      </c>
      <c r="J134" s="4">
        <v>1</v>
      </c>
      <c r="K134" s="4">
        <v>0</v>
      </c>
      <c r="L134" s="5">
        <v>0</v>
      </c>
      <c r="M134" s="1">
        <v>0</v>
      </c>
      <c r="N134" s="1" t="s">
        <v>38</v>
      </c>
      <c r="O134" s="1" t="s">
        <v>30</v>
      </c>
      <c r="P134" s="1" t="s">
        <v>31</v>
      </c>
      <c r="Q134" s="1" t="s">
        <v>32</v>
      </c>
      <c r="U134" s="6">
        <v>0</v>
      </c>
      <c r="V134" s="5">
        <v>0</v>
      </c>
    </row>
    <row r="135" spans="1:22" x14ac:dyDescent="0.2">
      <c r="A135" s="1" t="s">
        <v>26</v>
      </c>
      <c r="B135" s="1" t="s">
        <v>67</v>
      </c>
      <c r="C135" s="1" t="s">
        <v>424</v>
      </c>
      <c r="D135" s="4">
        <v>1</v>
      </c>
      <c r="E135" s="3">
        <v>0</v>
      </c>
      <c r="F135" s="4">
        <v>1</v>
      </c>
      <c r="G135" s="4">
        <v>0</v>
      </c>
      <c r="H135" s="4">
        <v>1</v>
      </c>
      <c r="I135" s="4">
        <v>0</v>
      </c>
      <c r="J135" s="4">
        <v>1</v>
      </c>
      <c r="K135" s="4">
        <v>0</v>
      </c>
      <c r="L135" s="5">
        <v>0</v>
      </c>
      <c r="M135" s="1">
        <v>0</v>
      </c>
      <c r="N135" s="1" t="s">
        <v>29</v>
      </c>
      <c r="O135" s="1" t="s">
        <v>30</v>
      </c>
      <c r="P135" s="1" t="s">
        <v>31</v>
      </c>
      <c r="Q135" s="1" t="s">
        <v>32</v>
      </c>
      <c r="R135" s="1" t="s">
        <v>425</v>
      </c>
      <c r="U135" s="6">
        <v>8</v>
      </c>
      <c r="V135" s="5">
        <v>1</v>
      </c>
    </row>
    <row r="136" spans="1:22" x14ac:dyDescent="0.2">
      <c r="A136" s="1" t="s">
        <v>26</v>
      </c>
      <c r="B136" s="1" t="s">
        <v>162</v>
      </c>
      <c r="C136" s="1" t="s">
        <v>163</v>
      </c>
      <c r="D136" s="4">
        <v>1</v>
      </c>
      <c r="E136" s="3">
        <v>0</v>
      </c>
      <c r="F136" s="4">
        <v>1</v>
      </c>
      <c r="G136" s="4">
        <v>0</v>
      </c>
      <c r="H136" s="4">
        <v>1</v>
      </c>
      <c r="I136" s="4">
        <v>0</v>
      </c>
      <c r="J136" s="4">
        <v>1</v>
      </c>
      <c r="K136" s="4">
        <v>0</v>
      </c>
      <c r="L136" s="5">
        <v>0</v>
      </c>
      <c r="M136" s="1">
        <v>0</v>
      </c>
      <c r="N136" s="1" t="s">
        <v>38</v>
      </c>
      <c r="O136" s="1" t="s">
        <v>30</v>
      </c>
      <c r="P136" s="1" t="s">
        <v>31</v>
      </c>
      <c r="Q136" s="1" t="s">
        <v>32</v>
      </c>
      <c r="U136" s="6">
        <v>0</v>
      </c>
      <c r="V136" s="5">
        <v>0</v>
      </c>
    </row>
    <row r="137" spans="1:22" x14ac:dyDescent="0.2">
      <c r="A137" s="1" t="s">
        <v>26</v>
      </c>
      <c r="B137" s="1" t="s">
        <v>201</v>
      </c>
      <c r="C137" s="1" t="s">
        <v>202</v>
      </c>
      <c r="D137" s="4">
        <v>1</v>
      </c>
      <c r="E137" s="3">
        <v>0</v>
      </c>
      <c r="F137" s="4">
        <v>1</v>
      </c>
      <c r="G137" s="4">
        <v>0</v>
      </c>
      <c r="H137" s="4">
        <v>1</v>
      </c>
      <c r="I137" s="4">
        <v>0</v>
      </c>
      <c r="J137" s="4">
        <v>1</v>
      </c>
      <c r="K137" s="4">
        <v>0</v>
      </c>
      <c r="L137" s="5">
        <v>0</v>
      </c>
      <c r="M137" s="1">
        <v>0</v>
      </c>
      <c r="N137" s="1" t="s">
        <v>29</v>
      </c>
      <c r="O137" s="1" t="s">
        <v>30</v>
      </c>
      <c r="P137" s="1" t="s">
        <v>31</v>
      </c>
      <c r="Q137" s="1" t="s">
        <v>32</v>
      </c>
      <c r="U137" s="6">
        <v>0</v>
      </c>
      <c r="V137" s="5">
        <v>0</v>
      </c>
    </row>
    <row r="138" spans="1:22" x14ac:dyDescent="0.2">
      <c r="A138" s="1" t="s">
        <v>26</v>
      </c>
      <c r="B138" s="1" t="s">
        <v>73</v>
      </c>
      <c r="C138" s="1" t="s">
        <v>216</v>
      </c>
      <c r="D138" s="4">
        <v>1</v>
      </c>
      <c r="E138" s="3">
        <v>0</v>
      </c>
      <c r="F138" s="4">
        <v>1</v>
      </c>
      <c r="G138" s="4">
        <v>0</v>
      </c>
      <c r="H138" s="4">
        <v>1</v>
      </c>
      <c r="I138" s="4">
        <v>0</v>
      </c>
      <c r="J138" s="4">
        <v>1</v>
      </c>
      <c r="K138" s="4">
        <v>0</v>
      </c>
      <c r="L138" s="5">
        <v>0</v>
      </c>
      <c r="M138" s="1">
        <v>0</v>
      </c>
      <c r="N138" s="1" t="s">
        <v>217</v>
      </c>
      <c r="O138" s="1" t="s">
        <v>30</v>
      </c>
      <c r="P138" s="1" t="s">
        <v>31</v>
      </c>
      <c r="Q138" s="1" t="s">
        <v>32</v>
      </c>
      <c r="U138" s="6">
        <v>0</v>
      </c>
      <c r="V138" s="5">
        <v>0</v>
      </c>
    </row>
    <row r="139" spans="1:22" x14ac:dyDescent="0.2">
      <c r="A139" s="1" t="s">
        <v>26</v>
      </c>
      <c r="B139" s="1" t="s">
        <v>241</v>
      </c>
      <c r="C139" s="1" t="s">
        <v>242</v>
      </c>
      <c r="D139" s="4">
        <v>1</v>
      </c>
      <c r="E139" s="3">
        <v>0</v>
      </c>
      <c r="F139" s="4">
        <v>1</v>
      </c>
      <c r="G139" s="4">
        <v>0</v>
      </c>
      <c r="H139" s="4">
        <v>1</v>
      </c>
      <c r="I139" s="4">
        <v>0</v>
      </c>
      <c r="J139" s="4">
        <v>1</v>
      </c>
      <c r="K139" s="4">
        <v>0</v>
      </c>
      <c r="L139" s="5">
        <v>0</v>
      </c>
      <c r="M139" s="1">
        <v>0</v>
      </c>
      <c r="N139" s="1" t="s">
        <v>29</v>
      </c>
      <c r="O139" s="1" t="s">
        <v>30</v>
      </c>
      <c r="P139" s="1" t="s">
        <v>31</v>
      </c>
      <c r="Q139" s="1" t="s">
        <v>32</v>
      </c>
      <c r="U139" s="6">
        <v>0</v>
      </c>
      <c r="V139" s="5">
        <v>0</v>
      </c>
    </row>
    <row r="140" spans="1:22" x14ac:dyDescent="0.2">
      <c r="A140" s="1" t="s">
        <v>26</v>
      </c>
      <c r="B140" s="1" t="s">
        <v>27</v>
      </c>
      <c r="C140" s="1" t="s">
        <v>389</v>
      </c>
      <c r="D140" s="4">
        <v>1</v>
      </c>
      <c r="E140" s="3">
        <v>0</v>
      </c>
      <c r="F140" s="4">
        <v>1</v>
      </c>
      <c r="G140" s="4">
        <v>0</v>
      </c>
      <c r="H140" s="4">
        <v>1</v>
      </c>
      <c r="I140" s="4">
        <v>0</v>
      </c>
      <c r="J140" s="4">
        <v>1</v>
      </c>
      <c r="K140" s="4">
        <v>0</v>
      </c>
      <c r="L140" s="5">
        <v>0</v>
      </c>
      <c r="M140" s="1">
        <v>50</v>
      </c>
      <c r="N140" s="1" t="s">
        <v>29</v>
      </c>
      <c r="O140" s="1" t="s">
        <v>30</v>
      </c>
      <c r="P140" s="1" t="s">
        <v>31</v>
      </c>
      <c r="Q140" s="1" t="s">
        <v>32</v>
      </c>
      <c r="R140" s="1" t="s">
        <v>368</v>
      </c>
      <c r="T140" s="1" t="s">
        <v>359</v>
      </c>
      <c r="U140" s="6">
        <v>8</v>
      </c>
      <c r="V140" s="5">
        <v>1</v>
      </c>
    </row>
    <row r="141" spans="1:22" x14ac:dyDescent="0.2">
      <c r="A141" s="1" t="s">
        <v>26</v>
      </c>
      <c r="B141" s="1" t="s">
        <v>221</v>
      </c>
      <c r="C141" s="1" t="s">
        <v>439</v>
      </c>
      <c r="D141" s="4">
        <v>1</v>
      </c>
      <c r="E141" s="3">
        <v>0</v>
      </c>
      <c r="F141" s="4">
        <v>1</v>
      </c>
      <c r="G141" s="4">
        <v>0</v>
      </c>
      <c r="H141" s="4">
        <v>1</v>
      </c>
      <c r="I141" s="4">
        <v>0</v>
      </c>
      <c r="J141" s="4">
        <v>1</v>
      </c>
      <c r="K141" s="4">
        <v>0</v>
      </c>
      <c r="L141" s="5">
        <v>0</v>
      </c>
      <c r="M141" s="1">
        <v>0</v>
      </c>
      <c r="N141" s="1" t="s">
        <v>29</v>
      </c>
      <c r="O141" s="1" t="s">
        <v>30</v>
      </c>
      <c r="P141" s="1" t="s">
        <v>31</v>
      </c>
      <c r="Q141" s="1" t="s">
        <v>32</v>
      </c>
      <c r="U141" s="6">
        <v>8</v>
      </c>
      <c r="V141" s="5">
        <v>1</v>
      </c>
    </row>
    <row r="142" spans="1:22" x14ac:dyDescent="0.2">
      <c r="A142" s="1" t="s">
        <v>26</v>
      </c>
      <c r="B142" s="1" t="s">
        <v>133</v>
      </c>
      <c r="C142" s="1" t="s">
        <v>134</v>
      </c>
      <c r="D142" s="4">
        <v>1</v>
      </c>
      <c r="E142" s="3">
        <v>0</v>
      </c>
      <c r="F142" s="4">
        <v>1</v>
      </c>
      <c r="G142" s="4">
        <v>0</v>
      </c>
      <c r="H142" s="4">
        <v>1</v>
      </c>
      <c r="I142" s="4">
        <v>0</v>
      </c>
      <c r="J142" s="4">
        <v>1</v>
      </c>
      <c r="K142" s="4">
        <v>0</v>
      </c>
      <c r="L142" s="5">
        <v>0</v>
      </c>
      <c r="M142" s="1">
        <v>0</v>
      </c>
      <c r="N142" s="1" t="s">
        <v>38</v>
      </c>
      <c r="O142" s="1" t="s">
        <v>30</v>
      </c>
      <c r="P142" s="1" t="s">
        <v>31</v>
      </c>
      <c r="Q142" s="1" t="s">
        <v>32</v>
      </c>
      <c r="U142" s="6">
        <v>0</v>
      </c>
      <c r="V142" s="5">
        <v>0</v>
      </c>
    </row>
    <row r="143" spans="1:22" x14ac:dyDescent="0.2">
      <c r="A143" s="1" t="s">
        <v>26</v>
      </c>
      <c r="B143" s="1" t="s">
        <v>65</v>
      </c>
      <c r="C143" s="1" t="s">
        <v>66</v>
      </c>
      <c r="D143" s="4">
        <v>1</v>
      </c>
      <c r="E143" s="3">
        <v>0</v>
      </c>
      <c r="F143" s="4">
        <v>1</v>
      </c>
      <c r="G143" s="4">
        <v>0</v>
      </c>
      <c r="H143" s="4">
        <v>1</v>
      </c>
      <c r="I143" s="4">
        <v>0</v>
      </c>
      <c r="J143" s="4">
        <v>1</v>
      </c>
      <c r="K143" s="4">
        <v>0</v>
      </c>
      <c r="L143" s="5">
        <v>0</v>
      </c>
      <c r="M143" s="1">
        <v>0</v>
      </c>
      <c r="N143" s="1" t="s">
        <v>38</v>
      </c>
      <c r="O143" s="1" t="s">
        <v>30</v>
      </c>
      <c r="P143" s="1" t="s">
        <v>31</v>
      </c>
      <c r="Q143" s="1" t="s">
        <v>32</v>
      </c>
      <c r="U143" s="6">
        <v>0</v>
      </c>
      <c r="V143" s="5">
        <v>0</v>
      </c>
    </row>
    <row r="144" spans="1:22" x14ac:dyDescent="0.2">
      <c r="A144" s="1" t="s">
        <v>26</v>
      </c>
      <c r="B144" s="1" t="s">
        <v>193</v>
      </c>
      <c r="C144" s="1" t="s">
        <v>194</v>
      </c>
      <c r="D144" s="4">
        <v>1</v>
      </c>
      <c r="E144" s="3">
        <v>0</v>
      </c>
      <c r="F144" s="4">
        <v>1</v>
      </c>
      <c r="G144" s="4">
        <v>0</v>
      </c>
      <c r="H144" s="4">
        <v>1</v>
      </c>
      <c r="I144" s="4">
        <v>0</v>
      </c>
      <c r="J144" s="4">
        <v>1</v>
      </c>
      <c r="K144" s="4">
        <v>0</v>
      </c>
      <c r="L144" s="5">
        <v>0</v>
      </c>
      <c r="M144" s="1">
        <v>0</v>
      </c>
      <c r="N144" s="1" t="s">
        <v>38</v>
      </c>
      <c r="O144" s="1" t="s">
        <v>30</v>
      </c>
      <c r="P144" s="1" t="s">
        <v>31</v>
      </c>
      <c r="Q144" s="1" t="s">
        <v>32</v>
      </c>
      <c r="U144" s="6">
        <v>0</v>
      </c>
      <c r="V144" s="5">
        <v>0</v>
      </c>
    </row>
    <row r="145" spans="1:22" x14ac:dyDescent="0.2">
      <c r="A145" s="1" t="s">
        <v>26</v>
      </c>
      <c r="B145" s="1" t="s">
        <v>160</v>
      </c>
      <c r="C145" s="1" t="s">
        <v>176</v>
      </c>
      <c r="D145" s="4">
        <v>1</v>
      </c>
      <c r="E145" s="3">
        <v>0</v>
      </c>
      <c r="F145" s="4">
        <v>1</v>
      </c>
      <c r="G145" s="4">
        <v>0</v>
      </c>
      <c r="H145" s="4">
        <v>1</v>
      </c>
      <c r="I145" s="4">
        <v>0</v>
      </c>
      <c r="J145" s="4">
        <v>1</v>
      </c>
      <c r="K145" s="4">
        <v>0</v>
      </c>
      <c r="L145" s="5">
        <v>0</v>
      </c>
      <c r="M145" s="1">
        <v>0</v>
      </c>
      <c r="N145" s="1" t="s">
        <v>38</v>
      </c>
      <c r="O145" s="1" t="s">
        <v>30</v>
      </c>
      <c r="P145" s="1" t="s">
        <v>31</v>
      </c>
      <c r="Q145" s="1" t="s">
        <v>32</v>
      </c>
      <c r="U145" s="6">
        <v>0</v>
      </c>
      <c r="V145" s="5">
        <v>0</v>
      </c>
    </row>
    <row r="146" spans="1:22" x14ac:dyDescent="0.2">
      <c r="A146" s="1" t="s">
        <v>26</v>
      </c>
      <c r="B146" s="1" t="s">
        <v>27</v>
      </c>
      <c r="C146" s="1" t="s">
        <v>240</v>
      </c>
      <c r="D146" s="4">
        <v>1</v>
      </c>
      <c r="E146" s="3">
        <v>0</v>
      </c>
      <c r="F146" s="4">
        <v>1</v>
      </c>
      <c r="G146" s="4">
        <v>0</v>
      </c>
      <c r="H146" s="4">
        <v>1</v>
      </c>
      <c r="I146" s="4">
        <v>0</v>
      </c>
      <c r="J146" s="4">
        <v>1</v>
      </c>
      <c r="K146" s="4">
        <v>0</v>
      </c>
      <c r="L146" s="5">
        <v>0</v>
      </c>
      <c r="M146" s="1">
        <v>0</v>
      </c>
      <c r="N146" s="1" t="s">
        <v>38</v>
      </c>
      <c r="O146" s="1" t="s">
        <v>30</v>
      </c>
      <c r="P146" s="1" t="s">
        <v>31</v>
      </c>
      <c r="Q146" s="1" t="s">
        <v>32</v>
      </c>
      <c r="U146" s="6">
        <v>0</v>
      </c>
      <c r="V146" s="5">
        <v>0</v>
      </c>
    </row>
    <row r="147" spans="1:22" x14ac:dyDescent="0.2">
      <c r="A147" s="1" t="s">
        <v>26</v>
      </c>
      <c r="B147" s="1" t="s">
        <v>246</v>
      </c>
      <c r="C147" s="1" t="s">
        <v>444</v>
      </c>
      <c r="D147" s="4">
        <v>1</v>
      </c>
      <c r="E147" s="3">
        <v>0</v>
      </c>
      <c r="F147" s="4">
        <v>1</v>
      </c>
      <c r="G147" s="4">
        <v>0</v>
      </c>
      <c r="H147" s="4">
        <v>1</v>
      </c>
      <c r="I147" s="4">
        <v>0</v>
      </c>
      <c r="J147" s="4">
        <v>1</v>
      </c>
      <c r="K147" s="4">
        <v>0</v>
      </c>
      <c r="L147" s="5">
        <v>0</v>
      </c>
      <c r="M147" s="1">
        <v>0</v>
      </c>
      <c r="N147" s="1" t="s">
        <v>272</v>
      </c>
      <c r="O147" s="1" t="s">
        <v>30</v>
      </c>
      <c r="P147" s="1" t="s">
        <v>31</v>
      </c>
      <c r="Q147" s="1" t="s">
        <v>32</v>
      </c>
      <c r="U147" s="6">
        <v>8</v>
      </c>
      <c r="V147" s="5">
        <v>1</v>
      </c>
    </row>
    <row r="148" spans="1:22" x14ac:dyDescent="0.2">
      <c r="A148" s="1" t="s">
        <v>26</v>
      </c>
      <c r="B148" s="1" t="s">
        <v>65</v>
      </c>
      <c r="C148" s="1" t="s">
        <v>142</v>
      </c>
      <c r="D148" s="4">
        <v>1</v>
      </c>
      <c r="E148" s="3">
        <v>0</v>
      </c>
      <c r="F148" s="4">
        <v>1</v>
      </c>
      <c r="G148" s="4">
        <v>0</v>
      </c>
      <c r="H148" s="4">
        <v>1</v>
      </c>
      <c r="I148" s="4">
        <v>0</v>
      </c>
      <c r="J148" s="4">
        <v>1</v>
      </c>
      <c r="K148" s="4">
        <v>0</v>
      </c>
      <c r="L148" s="5">
        <v>0</v>
      </c>
      <c r="M148" s="1">
        <v>0</v>
      </c>
      <c r="N148" s="1" t="s">
        <v>38</v>
      </c>
      <c r="O148" s="1" t="s">
        <v>30</v>
      </c>
      <c r="P148" s="1" t="s">
        <v>31</v>
      </c>
      <c r="Q148" s="1" t="s">
        <v>32</v>
      </c>
      <c r="U148" s="6">
        <v>0</v>
      </c>
      <c r="V148" s="5">
        <v>0</v>
      </c>
    </row>
    <row r="149" spans="1:22" x14ac:dyDescent="0.2">
      <c r="A149" s="1" t="s">
        <v>26</v>
      </c>
      <c r="B149" s="1" t="s">
        <v>105</v>
      </c>
      <c r="C149" s="1" t="s">
        <v>132</v>
      </c>
      <c r="D149" s="4">
        <v>1</v>
      </c>
      <c r="E149" s="3">
        <v>0</v>
      </c>
      <c r="F149" s="4">
        <v>1</v>
      </c>
      <c r="G149" s="4">
        <v>0</v>
      </c>
      <c r="H149" s="4">
        <v>1</v>
      </c>
      <c r="I149" s="4">
        <v>0</v>
      </c>
      <c r="J149" s="4">
        <v>1</v>
      </c>
      <c r="K149" s="4">
        <v>0</v>
      </c>
      <c r="L149" s="5">
        <v>0</v>
      </c>
      <c r="M149" s="1">
        <v>0</v>
      </c>
      <c r="N149" s="1" t="s">
        <v>38</v>
      </c>
      <c r="O149" s="1" t="s">
        <v>30</v>
      </c>
      <c r="P149" s="1" t="s">
        <v>31</v>
      </c>
      <c r="Q149" s="1" t="s">
        <v>32</v>
      </c>
      <c r="U149" s="6">
        <v>0</v>
      </c>
      <c r="V149" s="5">
        <v>0</v>
      </c>
    </row>
    <row r="150" spans="1:22" x14ac:dyDescent="0.2">
      <c r="A150" s="1" t="s">
        <v>26</v>
      </c>
      <c r="B150" s="1" t="s">
        <v>160</v>
      </c>
      <c r="C150" s="1" t="s">
        <v>159</v>
      </c>
      <c r="D150" s="4">
        <v>1</v>
      </c>
      <c r="E150" s="3">
        <v>0</v>
      </c>
      <c r="F150" s="4">
        <v>1</v>
      </c>
      <c r="G150" s="4">
        <v>0</v>
      </c>
      <c r="H150" s="4">
        <v>1</v>
      </c>
      <c r="I150" s="4">
        <v>0</v>
      </c>
      <c r="J150" s="4">
        <v>1</v>
      </c>
      <c r="K150" s="4">
        <v>0</v>
      </c>
      <c r="L150" s="5">
        <v>0</v>
      </c>
      <c r="M150" s="1">
        <v>0</v>
      </c>
      <c r="N150" s="1" t="s">
        <v>38</v>
      </c>
      <c r="O150" s="1" t="s">
        <v>30</v>
      </c>
      <c r="P150" s="1" t="s">
        <v>31</v>
      </c>
      <c r="Q150" s="1" t="s">
        <v>32</v>
      </c>
      <c r="U150" s="6">
        <v>0</v>
      </c>
      <c r="V150" s="5">
        <v>0</v>
      </c>
    </row>
    <row r="151" spans="1:22" x14ac:dyDescent="0.2">
      <c r="A151" s="1" t="s">
        <v>26</v>
      </c>
      <c r="B151" s="1" t="s">
        <v>67</v>
      </c>
      <c r="C151" s="1" t="s">
        <v>230</v>
      </c>
      <c r="D151" s="4">
        <v>1</v>
      </c>
      <c r="E151" s="3">
        <v>0</v>
      </c>
      <c r="F151" s="4">
        <v>1</v>
      </c>
      <c r="G151" s="4">
        <v>0</v>
      </c>
      <c r="H151" s="4">
        <v>1</v>
      </c>
      <c r="I151" s="4">
        <v>0</v>
      </c>
      <c r="J151" s="4">
        <v>1</v>
      </c>
      <c r="K151" s="4">
        <v>0</v>
      </c>
      <c r="L151" s="5">
        <v>0</v>
      </c>
      <c r="M151" s="1">
        <v>0</v>
      </c>
      <c r="N151" s="1" t="s">
        <v>38</v>
      </c>
      <c r="O151" s="1" t="s">
        <v>30</v>
      </c>
      <c r="P151" s="1" t="s">
        <v>31</v>
      </c>
      <c r="Q151" s="1" t="s">
        <v>32</v>
      </c>
      <c r="U151" s="6">
        <v>0</v>
      </c>
      <c r="V151" s="5">
        <v>0</v>
      </c>
    </row>
    <row r="152" spans="1:22" x14ac:dyDescent="0.2">
      <c r="A152" s="1" t="s">
        <v>26</v>
      </c>
      <c r="B152" s="1" t="s">
        <v>73</v>
      </c>
      <c r="C152" s="1" t="s">
        <v>333</v>
      </c>
      <c r="D152" s="4">
        <v>1</v>
      </c>
      <c r="E152" s="3">
        <v>0</v>
      </c>
      <c r="F152" s="4">
        <v>1</v>
      </c>
      <c r="G152" s="4">
        <v>0</v>
      </c>
      <c r="H152" s="4">
        <v>1</v>
      </c>
      <c r="I152" s="4">
        <v>0</v>
      </c>
      <c r="J152" s="4">
        <v>1</v>
      </c>
      <c r="K152" s="4">
        <v>0</v>
      </c>
      <c r="L152" s="5">
        <v>0</v>
      </c>
      <c r="M152" s="1">
        <v>0</v>
      </c>
      <c r="N152" s="1" t="s">
        <v>29</v>
      </c>
      <c r="O152" s="1" t="s">
        <v>30</v>
      </c>
      <c r="P152" s="1" t="s">
        <v>31</v>
      </c>
      <c r="Q152" s="1" t="s">
        <v>32</v>
      </c>
      <c r="U152" s="6">
        <v>0</v>
      </c>
      <c r="V152" s="5">
        <v>0</v>
      </c>
    </row>
    <row r="153" spans="1:22" x14ac:dyDescent="0.2">
      <c r="A153" s="1" t="s">
        <v>26</v>
      </c>
      <c r="B153" s="1" t="s">
        <v>244</v>
      </c>
      <c r="C153" s="1" t="s">
        <v>245</v>
      </c>
      <c r="D153" s="4">
        <v>1</v>
      </c>
      <c r="E153" s="3">
        <v>0</v>
      </c>
      <c r="F153" s="4">
        <v>1</v>
      </c>
      <c r="G153" s="4">
        <v>0</v>
      </c>
      <c r="H153" s="4">
        <v>1</v>
      </c>
      <c r="I153" s="4">
        <v>0</v>
      </c>
      <c r="J153" s="4">
        <v>1</v>
      </c>
      <c r="K153" s="4">
        <v>0</v>
      </c>
      <c r="L153" s="5">
        <v>0</v>
      </c>
      <c r="M153" s="1">
        <v>0</v>
      </c>
      <c r="N153" s="1" t="s">
        <v>29</v>
      </c>
      <c r="O153" s="1" t="s">
        <v>30</v>
      </c>
      <c r="P153" s="1" t="s">
        <v>31</v>
      </c>
      <c r="Q153" s="1" t="s">
        <v>32</v>
      </c>
      <c r="U153" s="6">
        <v>0</v>
      </c>
      <c r="V153" s="5">
        <v>0</v>
      </c>
    </row>
    <row r="154" spans="1:22" x14ac:dyDescent="0.2">
      <c r="A154" s="1" t="s">
        <v>26</v>
      </c>
      <c r="B154" s="1" t="s">
        <v>130</v>
      </c>
      <c r="C154" s="1" t="s">
        <v>131</v>
      </c>
      <c r="D154" s="4">
        <v>1</v>
      </c>
      <c r="E154" s="3">
        <v>0</v>
      </c>
      <c r="F154" s="4">
        <v>1</v>
      </c>
      <c r="G154" s="4">
        <v>0</v>
      </c>
      <c r="H154" s="4">
        <v>1</v>
      </c>
      <c r="I154" s="4">
        <v>0</v>
      </c>
      <c r="J154" s="4">
        <v>1</v>
      </c>
      <c r="K154" s="4">
        <v>0</v>
      </c>
      <c r="L154" s="5">
        <v>0</v>
      </c>
      <c r="M154" s="1">
        <v>0</v>
      </c>
      <c r="N154" s="1" t="s">
        <v>38</v>
      </c>
      <c r="O154" s="1" t="s">
        <v>30</v>
      </c>
      <c r="P154" s="1" t="s">
        <v>31</v>
      </c>
      <c r="Q154" s="1" t="s">
        <v>32</v>
      </c>
      <c r="U154" s="6">
        <v>0</v>
      </c>
      <c r="V154" s="5">
        <v>0</v>
      </c>
    </row>
    <row r="155" spans="1:22" x14ac:dyDescent="0.2">
      <c r="A155" s="1" t="s">
        <v>26</v>
      </c>
      <c r="B155" s="1" t="s">
        <v>291</v>
      </c>
      <c r="C155" s="1" t="s">
        <v>292</v>
      </c>
      <c r="D155" s="4">
        <v>1</v>
      </c>
      <c r="E155" s="3">
        <v>0</v>
      </c>
      <c r="F155" s="4">
        <v>1</v>
      </c>
      <c r="G155" s="4">
        <v>0</v>
      </c>
      <c r="H155" s="4">
        <v>1</v>
      </c>
      <c r="I155" s="4">
        <v>0</v>
      </c>
      <c r="J155" s="4">
        <v>1</v>
      </c>
      <c r="K155" s="4">
        <v>0</v>
      </c>
      <c r="L155" s="5">
        <v>0</v>
      </c>
      <c r="M155" s="1">
        <v>0</v>
      </c>
      <c r="N155" s="1" t="s">
        <v>38</v>
      </c>
      <c r="O155" s="1" t="s">
        <v>30</v>
      </c>
      <c r="P155" s="1" t="s">
        <v>31</v>
      </c>
      <c r="Q155" s="1" t="s">
        <v>32</v>
      </c>
      <c r="U155" s="6">
        <v>0</v>
      </c>
      <c r="V155" s="5">
        <v>0</v>
      </c>
    </row>
    <row r="156" spans="1:22" x14ac:dyDescent="0.2">
      <c r="A156" s="1" t="s">
        <v>26</v>
      </c>
      <c r="B156" s="1" t="s">
        <v>58</v>
      </c>
      <c r="C156" s="1" t="s">
        <v>59</v>
      </c>
      <c r="D156" s="4">
        <v>1</v>
      </c>
      <c r="E156" s="3">
        <v>0</v>
      </c>
      <c r="F156" s="4">
        <v>1</v>
      </c>
      <c r="G156" s="4">
        <v>0</v>
      </c>
      <c r="H156" s="4">
        <v>1</v>
      </c>
      <c r="I156" s="4">
        <v>0</v>
      </c>
      <c r="J156" s="4">
        <v>1</v>
      </c>
      <c r="K156" s="4">
        <v>0</v>
      </c>
      <c r="L156" s="5">
        <v>0</v>
      </c>
      <c r="M156" s="1">
        <v>0</v>
      </c>
      <c r="N156" s="1" t="s">
        <v>38</v>
      </c>
      <c r="O156" s="1" t="s">
        <v>30</v>
      </c>
      <c r="P156" s="1" t="s">
        <v>31</v>
      </c>
      <c r="Q156" s="1" t="s">
        <v>32</v>
      </c>
      <c r="U156" s="6">
        <v>0</v>
      </c>
      <c r="V156" s="5">
        <v>0</v>
      </c>
    </row>
    <row r="157" spans="1:22" x14ac:dyDescent="0.2">
      <c r="A157" s="1" t="s">
        <v>26</v>
      </c>
      <c r="B157" s="1" t="s">
        <v>47</v>
      </c>
      <c r="C157" s="1" t="s">
        <v>214</v>
      </c>
      <c r="D157" s="4">
        <v>1</v>
      </c>
      <c r="E157" s="3">
        <v>0</v>
      </c>
      <c r="F157" s="4">
        <v>1</v>
      </c>
      <c r="G157" s="4">
        <v>0</v>
      </c>
      <c r="H157" s="4">
        <v>1</v>
      </c>
      <c r="I157" s="4">
        <v>0</v>
      </c>
      <c r="J157" s="4">
        <v>1</v>
      </c>
      <c r="K157" s="4">
        <v>0</v>
      </c>
      <c r="L157" s="5">
        <v>0</v>
      </c>
      <c r="M157" s="1">
        <v>0</v>
      </c>
      <c r="N157" s="1" t="s">
        <v>38</v>
      </c>
      <c r="O157" s="1" t="s">
        <v>30</v>
      </c>
      <c r="P157" s="1" t="s">
        <v>31</v>
      </c>
      <c r="Q157" s="1" t="s">
        <v>32</v>
      </c>
      <c r="U157" s="6">
        <v>0</v>
      </c>
      <c r="V157" s="5">
        <v>0</v>
      </c>
    </row>
    <row r="158" spans="1:22" x14ac:dyDescent="0.2">
      <c r="A158" s="1" t="s">
        <v>26</v>
      </c>
      <c r="B158" s="1" t="s">
        <v>67</v>
      </c>
      <c r="C158" s="1" t="s">
        <v>392</v>
      </c>
      <c r="D158" s="4">
        <v>1</v>
      </c>
      <c r="E158" s="3">
        <v>0</v>
      </c>
      <c r="F158" s="4">
        <v>1</v>
      </c>
      <c r="G158" s="4">
        <v>0</v>
      </c>
      <c r="H158" s="4">
        <v>1</v>
      </c>
      <c r="I158" s="4">
        <v>0</v>
      </c>
      <c r="J158" s="4">
        <v>1</v>
      </c>
      <c r="K158" s="4">
        <v>0</v>
      </c>
      <c r="L158" s="5">
        <v>0</v>
      </c>
      <c r="M158" s="1">
        <v>0</v>
      </c>
      <c r="N158" s="1" t="s">
        <v>29</v>
      </c>
      <c r="O158" s="1" t="s">
        <v>30</v>
      </c>
      <c r="P158" s="1" t="s">
        <v>31</v>
      </c>
      <c r="Q158" s="1" t="s">
        <v>32</v>
      </c>
      <c r="U158" s="6">
        <v>8</v>
      </c>
      <c r="V158" s="5">
        <v>1</v>
      </c>
    </row>
    <row r="159" spans="1:22" x14ac:dyDescent="0.2">
      <c r="A159" s="1" t="s">
        <v>26</v>
      </c>
      <c r="B159" s="1" t="s">
        <v>67</v>
      </c>
      <c r="C159" s="1" t="s">
        <v>203</v>
      </c>
      <c r="D159" s="4">
        <v>1</v>
      </c>
      <c r="E159" s="3">
        <v>0</v>
      </c>
      <c r="F159" s="4">
        <v>1</v>
      </c>
      <c r="G159" s="4">
        <v>0</v>
      </c>
      <c r="H159" s="4">
        <v>1</v>
      </c>
      <c r="I159" s="4">
        <v>0</v>
      </c>
      <c r="J159" s="4">
        <v>1</v>
      </c>
      <c r="K159" s="4">
        <v>0</v>
      </c>
      <c r="L159" s="5">
        <v>0</v>
      </c>
      <c r="M159" s="1">
        <v>0</v>
      </c>
      <c r="O159" s="1" t="s">
        <v>30</v>
      </c>
      <c r="P159" s="1" t="s">
        <v>31</v>
      </c>
      <c r="Q159" s="1" t="s">
        <v>32</v>
      </c>
      <c r="U159" s="6">
        <v>0</v>
      </c>
      <c r="V159" s="5">
        <v>0</v>
      </c>
    </row>
    <row r="160" spans="1:22" x14ac:dyDescent="0.2">
      <c r="A160" s="1" t="s">
        <v>26</v>
      </c>
      <c r="B160" s="1" t="s">
        <v>47</v>
      </c>
      <c r="C160" s="1" t="s">
        <v>164</v>
      </c>
      <c r="D160" s="4">
        <v>1</v>
      </c>
      <c r="E160" s="3">
        <v>0</v>
      </c>
      <c r="F160" s="4">
        <v>1</v>
      </c>
      <c r="G160" s="4">
        <v>0</v>
      </c>
      <c r="H160" s="4">
        <v>1</v>
      </c>
      <c r="I160" s="4">
        <v>0</v>
      </c>
      <c r="J160" s="4">
        <v>1</v>
      </c>
      <c r="K160" s="4">
        <v>0</v>
      </c>
      <c r="L160" s="5">
        <v>0</v>
      </c>
      <c r="M160" s="1">
        <v>0</v>
      </c>
      <c r="N160" s="1" t="s">
        <v>38</v>
      </c>
      <c r="O160" s="1" t="s">
        <v>30</v>
      </c>
      <c r="P160" s="1" t="s">
        <v>31</v>
      </c>
      <c r="Q160" s="1" t="s">
        <v>32</v>
      </c>
      <c r="U160" s="6">
        <v>0</v>
      </c>
      <c r="V160" s="5">
        <v>0</v>
      </c>
    </row>
    <row r="161" spans="1:22" x14ac:dyDescent="0.2">
      <c r="A161" s="1" t="s">
        <v>26</v>
      </c>
      <c r="B161" s="1" t="s">
        <v>44</v>
      </c>
      <c r="C161" s="1" t="s">
        <v>453</v>
      </c>
      <c r="D161" s="4">
        <v>1</v>
      </c>
      <c r="E161" s="3">
        <v>0</v>
      </c>
      <c r="F161" s="4">
        <v>1</v>
      </c>
      <c r="G161" s="4">
        <v>0</v>
      </c>
      <c r="H161" s="4">
        <v>1</v>
      </c>
      <c r="I161" s="4">
        <v>0</v>
      </c>
      <c r="J161" s="4">
        <v>1</v>
      </c>
      <c r="K161" s="4">
        <v>0</v>
      </c>
      <c r="L161" s="5">
        <v>0</v>
      </c>
      <c r="M161" s="1">
        <v>0</v>
      </c>
      <c r="N161" s="1" t="s">
        <v>38</v>
      </c>
      <c r="O161" s="1" t="s">
        <v>30</v>
      </c>
      <c r="P161" s="1" t="s">
        <v>31</v>
      </c>
      <c r="Q161" s="1" t="s">
        <v>32</v>
      </c>
      <c r="U161" s="6">
        <v>8</v>
      </c>
      <c r="V161" s="5">
        <v>1</v>
      </c>
    </row>
    <row r="162" spans="1:22" x14ac:dyDescent="0.2">
      <c r="A162" s="1" t="s">
        <v>26</v>
      </c>
      <c r="B162" s="1" t="s">
        <v>105</v>
      </c>
      <c r="C162" s="1" t="s">
        <v>213</v>
      </c>
      <c r="D162" s="4">
        <v>1</v>
      </c>
      <c r="E162" s="3">
        <v>0</v>
      </c>
      <c r="F162" s="4">
        <v>1</v>
      </c>
      <c r="G162" s="4">
        <v>0</v>
      </c>
      <c r="H162" s="4">
        <v>1</v>
      </c>
      <c r="I162" s="4">
        <v>0</v>
      </c>
      <c r="J162" s="4">
        <v>1</v>
      </c>
      <c r="K162" s="4">
        <v>0</v>
      </c>
      <c r="L162" s="5">
        <v>0</v>
      </c>
      <c r="M162" s="1">
        <v>0</v>
      </c>
      <c r="N162" s="1" t="s">
        <v>38</v>
      </c>
      <c r="O162" s="1" t="s">
        <v>30</v>
      </c>
      <c r="P162" s="1" t="s">
        <v>31</v>
      </c>
      <c r="Q162" s="1" t="s">
        <v>32</v>
      </c>
      <c r="U162" s="6">
        <v>0</v>
      </c>
      <c r="V162" s="5">
        <v>0</v>
      </c>
    </row>
    <row r="163" spans="1:22" x14ac:dyDescent="0.2">
      <c r="A163" s="1" t="s">
        <v>26</v>
      </c>
      <c r="B163" s="1" t="s">
        <v>47</v>
      </c>
      <c r="C163" s="1" t="s">
        <v>141</v>
      </c>
      <c r="D163" s="4">
        <v>1</v>
      </c>
      <c r="E163" s="3">
        <v>0</v>
      </c>
      <c r="F163" s="4">
        <v>1</v>
      </c>
      <c r="G163" s="4">
        <v>0</v>
      </c>
      <c r="H163" s="4">
        <v>1</v>
      </c>
      <c r="I163" s="4">
        <v>0</v>
      </c>
      <c r="J163" s="4">
        <v>1</v>
      </c>
      <c r="K163" s="4">
        <v>0</v>
      </c>
      <c r="L163" s="5">
        <v>0</v>
      </c>
      <c r="M163" s="1">
        <v>0</v>
      </c>
      <c r="N163" s="1" t="s">
        <v>38</v>
      </c>
      <c r="O163" s="1" t="s">
        <v>30</v>
      </c>
      <c r="P163" s="1" t="s">
        <v>31</v>
      </c>
      <c r="Q163" s="1" t="s">
        <v>32</v>
      </c>
      <c r="U163" s="6">
        <v>0</v>
      </c>
      <c r="V163" s="5">
        <v>0</v>
      </c>
    </row>
    <row r="164" spans="1:22" x14ac:dyDescent="0.2">
      <c r="A164" s="1" t="s">
        <v>26</v>
      </c>
      <c r="B164" s="1" t="s">
        <v>67</v>
      </c>
      <c r="C164" s="1" t="s">
        <v>68</v>
      </c>
      <c r="D164" s="4">
        <v>1</v>
      </c>
      <c r="E164" s="3">
        <v>0</v>
      </c>
      <c r="F164" s="4">
        <v>1</v>
      </c>
      <c r="G164" s="4">
        <v>0</v>
      </c>
      <c r="H164" s="4">
        <v>1</v>
      </c>
      <c r="I164" s="4">
        <v>0</v>
      </c>
      <c r="J164" s="4">
        <v>1</v>
      </c>
      <c r="K164" s="4">
        <v>0</v>
      </c>
      <c r="L164" s="5">
        <v>0</v>
      </c>
      <c r="M164" s="1">
        <v>0</v>
      </c>
      <c r="N164" s="1" t="s">
        <v>38</v>
      </c>
      <c r="O164" s="1" t="s">
        <v>30</v>
      </c>
      <c r="P164" s="1" t="s">
        <v>31</v>
      </c>
      <c r="Q164" s="1" t="s">
        <v>32</v>
      </c>
      <c r="U164" s="6">
        <v>0</v>
      </c>
      <c r="V164" s="5">
        <v>0</v>
      </c>
    </row>
    <row r="165" spans="1:22" x14ac:dyDescent="0.2">
      <c r="A165" s="1" t="s">
        <v>26</v>
      </c>
      <c r="B165" s="1" t="s">
        <v>235</v>
      </c>
      <c r="C165" s="1" t="s">
        <v>474</v>
      </c>
      <c r="D165" s="4">
        <v>1</v>
      </c>
      <c r="E165" s="3">
        <v>0</v>
      </c>
      <c r="F165" s="4">
        <v>1</v>
      </c>
      <c r="G165" s="4">
        <v>0</v>
      </c>
      <c r="H165" s="4">
        <v>1</v>
      </c>
      <c r="I165" s="4">
        <v>0</v>
      </c>
      <c r="J165" s="4">
        <v>1</v>
      </c>
      <c r="K165" s="4">
        <v>0</v>
      </c>
      <c r="L165" s="5">
        <v>0</v>
      </c>
      <c r="M165" s="1">
        <v>0</v>
      </c>
      <c r="N165" s="1" t="s">
        <v>29</v>
      </c>
      <c r="O165" s="1" t="s">
        <v>30</v>
      </c>
      <c r="P165" s="1" t="s">
        <v>31</v>
      </c>
      <c r="Q165" s="1" t="s">
        <v>32</v>
      </c>
      <c r="U165" s="6">
        <v>0</v>
      </c>
      <c r="V165" s="5">
        <v>1</v>
      </c>
    </row>
    <row r="166" spans="1:22" x14ac:dyDescent="0.2">
      <c r="A166" s="1" t="s">
        <v>26</v>
      </c>
      <c r="B166" s="1" t="s">
        <v>122</v>
      </c>
      <c r="C166" s="1" t="s">
        <v>161</v>
      </c>
      <c r="D166" s="4">
        <v>1</v>
      </c>
      <c r="E166" s="3">
        <v>0</v>
      </c>
      <c r="F166" s="4">
        <v>1</v>
      </c>
      <c r="G166" s="4">
        <v>0</v>
      </c>
      <c r="H166" s="4">
        <v>1</v>
      </c>
      <c r="I166" s="4">
        <v>0</v>
      </c>
      <c r="J166" s="4">
        <v>1</v>
      </c>
      <c r="K166" s="4">
        <v>0</v>
      </c>
      <c r="L166" s="5">
        <v>0</v>
      </c>
      <c r="M166" s="1">
        <v>0</v>
      </c>
      <c r="N166" s="1" t="s">
        <v>38</v>
      </c>
      <c r="O166" s="1" t="s">
        <v>30</v>
      </c>
      <c r="P166" s="1" t="s">
        <v>31</v>
      </c>
      <c r="Q166" s="1" t="s">
        <v>32</v>
      </c>
      <c r="U166" s="6">
        <v>0</v>
      </c>
      <c r="V166" s="5">
        <v>0</v>
      </c>
    </row>
    <row r="167" spans="1:22" x14ac:dyDescent="0.2">
      <c r="A167" s="1" t="s">
        <v>26</v>
      </c>
      <c r="B167" s="1" t="s">
        <v>144</v>
      </c>
      <c r="C167" s="1" t="s">
        <v>412</v>
      </c>
      <c r="D167" s="4">
        <v>1</v>
      </c>
      <c r="E167" s="3">
        <v>0</v>
      </c>
      <c r="F167" s="4">
        <v>1</v>
      </c>
      <c r="G167" s="4">
        <v>0</v>
      </c>
      <c r="H167" s="4">
        <v>1</v>
      </c>
      <c r="I167" s="4">
        <v>0</v>
      </c>
      <c r="J167" s="4">
        <v>1</v>
      </c>
      <c r="K167" s="4">
        <v>0</v>
      </c>
      <c r="L167" s="5">
        <v>0</v>
      </c>
      <c r="M167" s="1">
        <v>0</v>
      </c>
      <c r="N167" s="1" t="s">
        <v>29</v>
      </c>
      <c r="O167" s="1" t="s">
        <v>30</v>
      </c>
      <c r="P167" s="1" t="s">
        <v>31</v>
      </c>
      <c r="Q167" s="1" t="s">
        <v>32</v>
      </c>
      <c r="U167" s="6">
        <v>8</v>
      </c>
      <c r="V167" s="5">
        <v>1</v>
      </c>
    </row>
    <row r="168" spans="1:22" x14ac:dyDescent="0.2">
      <c r="A168" s="1" t="s">
        <v>26</v>
      </c>
      <c r="B168" s="1" t="s">
        <v>47</v>
      </c>
      <c r="C168" s="1" t="s">
        <v>139</v>
      </c>
      <c r="D168" s="4">
        <v>1</v>
      </c>
      <c r="E168" s="3">
        <v>0</v>
      </c>
      <c r="F168" s="4">
        <v>1</v>
      </c>
      <c r="G168" s="4">
        <v>0</v>
      </c>
      <c r="H168" s="4">
        <v>1</v>
      </c>
      <c r="I168" s="4">
        <v>0</v>
      </c>
      <c r="J168" s="4">
        <v>1</v>
      </c>
      <c r="K168" s="4">
        <v>0</v>
      </c>
      <c r="L168" s="5">
        <v>0</v>
      </c>
      <c r="M168" s="1">
        <v>0</v>
      </c>
      <c r="N168" s="1" t="s">
        <v>38</v>
      </c>
      <c r="O168" s="1" t="s">
        <v>30</v>
      </c>
      <c r="P168" s="1" t="s">
        <v>31</v>
      </c>
      <c r="Q168" s="1" t="s">
        <v>32</v>
      </c>
      <c r="U168" s="6">
        <v>0</v>
      </c>
      <c r="V168" s="5">
        <v>0</v>
      </c>
    </row>
    <row r="169" spans="1:22" x14ac:dyDescent="0.2">
      <c r="A169" s="1" t="s">
        <v>26</v>
      </c>
      <c r="B169" s="1" t="s">
        <v>47</v>
      </c>
      <c r="C169" s="1" t="s">
        <v>394</v>
      </c>
      <c r="D169" s="4">
        <v>1</v>
      </c>
      <c r="E169" s="3">
        <v>0</v>
      </c>
      <c r="F169" s="4">
        <v>1</v>
      </c>
      <c r="G169" s="4">
        <v>0</v>
      </c>
      <c r="H169" s="4">
        <v>1</v>
      </c>
      <c r="I169" s="4">
        <v>0</v>
      </c>
      <c r="J169" s="4">
        <v>1</v>
      </c>
      <c r="K169" s="4">
        <v>0</v>
      </c>
      <c r="L169" s="5">
        <v>0</v>
      </c>
      <c r="M169" s="1">
        <v>0</v>
      </c>
      <c r="N169" s="1" t="s">
        <v>29</v>
      </c>
      <c r="O169" s="1" t="s">
        <v>30</v>
      </c>
      <c r="P169" s="1" t="s">
        <v>31</v>
      </c>
      <c r="Q169" s="1" t="s">
        <v>32</v>
      </c>
      <c r="R169" s="1" t="s">
        <v>370</v>
      </c>
      <c r="U169" s="6">
        <v>8</v>
      </c>
      <c r="V169" s="5">
        <v>1</v>
      </c>
    </row>
    <row r="170" spans="1:22" x14ac:dyDescent="0.2">
      <c r="A170" s="1" t="s">
        <v>26</v>
      </c>
      <c r="B170" s="1" t="s">
        <v>122</v>
      </c>
      <c r="C170" s="1" t="s">
        <v>123</v>
      </c>
      <c r="D170" s="4">
        <v>1</v>
      </c>
      <c r="E170" s="3">
        <v>0</v>
      </c>
      <c r="F170" s="4">
        <v>1</v>
      </c>
      <c r="G170" s="4">
        <v>0</v>
      </c>
      <c r="H170" s="4">
        <v>1</v>
      </c>
      <c r="I170" s="4">
        <v>0</v>
      </c>
      <c r="J170" s="4">
        <v>1</v>
      </c>
      <c r="K170" s="4">
        <v>0</v>
      </c>
      <c r="L170" s="5">
        <v>0</v>
      </c>
      <c r="M170" s="1">
        <v>0</v>
      </c>
      <c r="N170" s="1" t="s">
        <v>38</v>
      </c>
      <c r="O170" s="1" t="s">
        <v>30</v>
      </c>
      <c r="P170" s="1" t="s">
        <v>31</v>
      </c>
      <c r="Q170" s="1" t="s">
        <v>32</v>
      </c>
      <c r="U170" s="6">
        <v>0</v>
      </c>
      <c r="V170" s="5">
        <v>0</v>
      </c>
    </row>
    <row r="171" spans="1:22" x14ac:dyDescent="0.2">
      <c r="A171" s="1" t="s">
        <v>26</v>
      </c>
      <c r="B171" s="1" t="s">
        <v>147</v>
      </c>
      <c r="C171" s="1" t="s">
        <v>55</v>
      </c>
      <c r="D171" s="4">
        <v>1</v>
      </c>
      <c r="E171" s="3">
        <v>0</v>
      </c>
      <c r="F171" s="4">
        <v>1</v>
      </c>
      <c r="G171" s="4">
        <v>0</v>
      </c>
      <c r="H171" s="4">
        <v>1</v>
      </c>
      <c r="I171" s="4">
        <v>0</v>
      </c>
      <c r="J171" s="4">
        <v>1</v>
      </c>
      <c r="K171" s="4">
        <v>0</v>
      </c>
      <c r="L171" s="5">
        <v>0</v>
      </c>
      <c r="M171" s="1">
        <v>0</v>
      </c>
      <c r="N171" s="1" t="s">
        <v>38</v>
      </c>
      <c r="O171" s="1" t="s">
        <v>30</v>
      </c>
      <c r="P171" s="1" t="s">
        <v>31</v>
      </c>
      <c r="Q171" s="1" t="s">
        <v>32</v>
      </c>
      <c r="U171" s="6">
        <v>0</v>
      </c>
      <c r="V171" s="5">
        <v>0</v>
      </c>
    </row>
    <row r="172" spans="1:22" x14ac:dyDescent="0.2">
      <c r="A172" s="1" t="s">
        <v>26</v>
      </c>
      <c r="B172" s="1" t="s">
        <v>47</v>
      </c>
      <c r="C172" s="1" t="s">
        <v>140</v>
      </c>
      <c r="D172" s="4">
        <v>1</v>
      </c>
      <c r="E172" s="3">
        <v>0</v>
      </c>
      <c r="F172" s="4">
        <v>1</v>
      </c>
      <c r="G172" s="4">
        <v>0</v>
      </c>
      <c r="H172" s="4">
        <v>1</v>
      </c>
      <c r="I172" s="4">
        <v>0</v>
      </c>
      <c r="J172" s="4">
        <v>1</v>
      </c>
      <c r="K172" s="4">
        <v>0</v>
      </c>
      <c r="L172" s="5">
        <v>0</v>
      </c>
      <c r="M172" s="1">
        <v>0</v>
      </c>
      <c r="N172" s="1" t="s">
        <v>38</v>
      </c>
      <c r="O172" s="1" t="s">
        <v>30</v>
      </c>
      <c r="P172" s="1" t="s">
        <v>31</v>
      </c>
      <c r="Q172" s="1" t="s">
        <v>32</v>
      </c>
      <c r="U172" s="6">
        <v>0</v>
      </c>
      <c r="V172" s="5">
        <v>0</v>
      </c>
    </row>
    <row r="173" spans="1:22" x14ac:dyDescent="0.2">
      <c r="A173" s="1" t="s">
        <v>26</v>
      </c>
      <c r="B173" s="1" t="s">
        <v>47</v>
      </c>
      <c r="C173" s="1" t="s">
        <v>436</v>
      </c>
      <c r="D173" s="4">
        <v>1</v>
      </c>
      <c r="E173" s="3">
        <v>0</v>
      </c>
      <c r="F173" s="4">
        <v>1</v>
      </c>
      <c r="G173" s="4">
        <v>0</v>
      </c>
      <c r="H173" s="4">
        <v>1</v>
      </c>
      <c r="I173" s="4">
        <v>0</v>
      </c>
      <c r="J173" s="4">
        <v>1</v>
      </c>
      <c r="K173" s="4">
        <v>0</v>
      </c>
      <c r="L173" s="5">
        <v>0</v>
      </c>
      <c r="M173" s="1">
        <v>0</v>
      </c>
      <c r="N173" s="1" t="s">
        <v>29</v>
      </c>
      <c r="O173" s="1" t="s">
        <v>30</v>
      </c>
      <c r="P173" s="1" t="s">
        <v>31</v>
      </c>
      <c r="Q173" s="1" t="s">
        <v>32</v>
      </c>
      <c r="U173" s="6">
        <v>8</v>
      </c>
      <c r="V173" s="5">
        <v>1</v>
      </c>
    </row>
    <row r="174" spans="1:22" x14ac:dyDescent="0.2">
      <c r="A174" s="1" t="s">
        <v>26</v>
      </c>
      <c r="B174" s="1" t="s">
        <v>47</v>
      </c>
      <c r="C174" s="1" t="s">
        <v>215</v>
      </c>
      <c r="D174" s="4">
        <v>1</v>
      </c>
      <c r="E174" s="3">
        <v>0</v>
      </c>
      <c r="F174" s="4">
        <v>1</v>
      </c>
      <c r="G174" s="4">
        <v>0</v>
      </c>
      <c r="H174" s="4">
        <v>1</v>
      </c>
      <c r="I174" s="4">
        <v>0</v>
      </c>
      <c r="J174" s="4">
        <v>1</v>
      </c>
      <c r="K174" s="4">
        <v>0</v>
      </c>
      <c r="L174" s="5">
        <v>0</v>
      </c>
      <c r="M174" s="1">
        <v>0</v>
      </c>
      <c r="N174" s="1" t="s">
        <v>29</v>
      </c>
      <c r="O174" s="1" t="s">
        <v>30</v>
      </c>
      <c r="P174" s="1" t="s">
        <v>31</v>
      </c>
      <c r="Q174" s="1" t="s">
        <v>32</v>
      </c>
      <c r="U174" s="6">
        <v>0</v>
      </c>
      <c r="V174" s="5">
        <v>0</v>
      </c>
    </row>
    <row r="175" spans="1:22" x14ac:dyDescent="0.2">
      <c r="A175" s="1" t="s">
        <v>26</v>
      </c>
      <c r="B175" s="1" t="s">
        <v>105</v>
      </c>
      <c r="C175" s="1" t="s">
        <v>332</v>
      </c>
      <c r="D175" s="4">
        <v>1</v>
      </c>
      <c r="E175" s="3">
        <v>0</v>
      </c>
      <c r="F175" s="4">
        <v>1</v>
      </c>
      <c r="G175" s="4">
        <v>0</v>
      </c>
      <c r="H175" s="4">
        <v>1</v>
      </c>
      <c r="I175" s="4">
        <v>0</v>
      </c>
      <c r="J175" s="4">
        <v>1</v>
      </c>
      <c r="K175" s="4">
        <v>0</v>
      </c>
      <c r="L175" s="5">
        <v>0</v>
      </c>
      <c r="M175" s="1">
        <v>0</v>
      </c>
      <c r="N175" s="1" t="s">
        <v>29</v>
      </c>
      <c r="O175" s="1" t="s">
        <v>30</v>
      </c>
      <c r="P175" s="1" t="s">
        <v>31</v>
      </c>
      <c r="Q175" s="1" t="s">
        <v>32</v>
      </c>
      <c r="U175" s="6">
        <v>0</v>
      </c>
      <c r="V175" s="5">
        <v>0</v>
      </c>
    </row>
    <row r="176" spans="1:22" x14ac:dyDescent="0.2">
      <c r="A176" s="1" t="s">
        <v>26</v>
      </c>
      <c r="B176" s="1" t="s">
        <v>235</v>
      </c>
      <c r="C176" s="1" t="s">
        <v>331</v>
      </c>
      <c r="D176" s="4">
        <v>1</v>
      </c>
      <c r="E176" s="3">
        <v>0</v>
      </c>
      <c r="F176" s="4">
        <v>1</v>
      </c>
      <c r="G176" s="4">
        <v>0</v>
      </c>
      <c r="H176" s="4">
        <v>1</v>
      </c>
      <c r="I176" s="4">
        <v>0</v>
      </c>
      <c r="J176" s="4">
        <v>1</v>
      </c>
      <c r="K176" s="4">
        <v>0</v>
      </c>
      <c r="L176" s="5">
        <v>0</v>
      </c>
      <c r="M176" s="1">
        <v>0</v>
      </c>
      <c r="N176" s="1" t="s">
        <v>38</v>
      </c>
      <c r="O176" s="1" t="s">
        <v>30</v>
      </c>
      <c r="P176" s="1" t="s">
        <v>31</v>
      </c>
      <c r="Q176" s="1" t="s">
        <v>32</v>
      </c>
      <c r="U176" s="6">
        <v>0</v>
      </c>
      <c r="V176" s="5">
        <v>0</v>
      </c>
    </row>
    <row r="177" spans="1:22" x14ac:dyDescent="0.2">
      <c r="A177" s="1" t="s">
        <v>26</v>
      </c>
      <c r="B177" s="1" t="s">
        <v>73</v>
      </c>
      <c r="C177" s="1" t="s">
        <v>386</v>
      </c>
      <c r="D177" s="4">
        <v>1</v>
      </c>
      <c r="E177" s="3">
        <v>0</v>
      </c>
      <c r="F177" s="4">
        <v>1</v>
      </c>
      <c r="G177" s="4">
        <v>0</v>
      </c>
      <c r="H177" s="4">
        <v>1</v>
      </c>
      <c r="I177" s="4">
        <v>0</v>
      </c>
      <c r="J177" s="4">
        <v>1</v>
      </c>
      <c r="K177" s="4">
        <v>0</v>
      </c>
      <c r="L177" s="5">
        <v>0</v>
      </c>
      <c r="M177" s="1">
        <v>0</v>
      </c>
      <c r="N177" s="1" t="s">
        <v>29</v>
      </c>
      <c r="O177" s="1" t="s">
        <v>30</v>
      </c>
      <c r="P177" s="1" t="s">
        <v>31</v>
      </c>
      <c r="Q177" s="1" t="s">
        <v>32</v>
      </c>
      <c r="R177" s="1" t="s">
        <v>312</v>
      </c>
      <c r="U177" s="6">
        <v>8</v>
      </c>
      <c r="V177" s="5">
        <v>1</v>
      </c>
    </row>
    <row r="178" spans="1:22" x14ac:dyDescent="0.2">
      <c r="A178" s="1" t="s">
        <v>26</v>
      </c>
      <c r="B178" s="1" t="s">
        <v>251</v>
      </c>
      <c r="C178" s="1" t="s">
        <v>428</v>
      </c>
      <c r="D178" s="4">
        <v>1</v>
      </c>
      <c r="E178" s="3">
        <v>0</v>
      </c>
      <c r="F178" s="4">
        <v>1</v>
      </c>
      <c r="G178" s="4">
        <v>0</v>
      </c>
      <c r="H178" s="4">
        <v>1</v>
      </c>
      <c r="I178" s="4">
        <v>0</v>
      </c>
      <c r="J178" s="4">
        <v>1</v>
      </c>
      <c r="K178" s="4">
        <v>0</v>
      </c>
      <c r="L178" s="5">
        <v>0</v>
      </c>
      <c r="M178" s="1">
        <v>0</v>
      </c>
      <c r="N178" s="1" t="s">
        <v>38</v>
      </c>
      <c r="O178" s="1" t="s">
        <v>30</v>
      </c>
      <c r="P178" s="1" t="s">
        <v>31</v>
      </c>
      <c r="Q178" s="1" t="s">
        <v>32</v>
      </c>
      <c r="U178" s="6">
        <v>8</v>
      </c>
      <c r="V178" s="5">
        <v>1</v>
      </c>
    </row>
    <row r="179" spans="1:22" x14ac:dyDescent="0.2">
      <c r="A179" s="1" t="s">
        <v>26</v>
      </c>
      <c r="B179" s="1" t="s">
        <v>47</v>
      </c>
      <c r="C179" s="1" t="s">
        <v>99</v>
      </c>
      <c r="D179" s="4">
        <v>1</v>
      </c>
      <c r="E179" s="3">
        <v>0</v>
      </c>
      <c r="F179" s="4">
        <v>1</v>
      </c>
      <c r="G179" s="4">
        <v>0</v>
      </c>
      <c r="H179" s="4">
        <v>1</v>
      </c>
      <c r="I179" s="4">
        <v>0</v>
      </c>
      <c r="J179" s="4">
        <v>1</v>
      </c>
      <c r="K179" s="4">
        <v>0</v>
      </c>
      <c r="L179" s="5">
        <v>0</v>
      </c>
      <c r="M179" s="1">
        <v>0</v>
      </c>
      <c r="N179" s="1" t="s">
        <v>38</v>
      </c>
      <c r="O179" s="1" t="s">
        <v>30</v>
      </c>
      <c r="P179" s="1" t="s">
        <v>31</v>
      </c>
      <c r="Q179" s="1" t="s">
        <v>32</v>
      </c>
      <c r="U179" s="6">
        <v>0</v>
      </c>
      <c r="V179" s="5">
        <v>0</v>
      </c>
    </row>
    <row r="180" spans="1:22" x14ac:dyDescent="0.2">
      <c r="A180" s="1" t="s">
        <v>26</v>
      </c>
      <c r="B180" s="1" t="s">
        <v>67</v>
      </c>
      <c r="C180" s="1" t="s">
        <v>121</v>
      </c>
      <c r="D180" s="4">
        <v>1</v>
      </c>
      <c r="E180" s="3">
        <v>0</v>
      </c>
      <c r="F180" s="4">
        <v>1</v>
      </c>
      <c r="G180" s="4">
        <v>0</v>
      </c>
      <c r="H180" s="4">
        <v>1</v>
      </c>
      <c r="I180" s="4">
        <v>0</v>
      </c>
      <c r="J180" s="4">
        <v>1</v>
      </c>
      <c r="K180" s="4">
        <v>0</v>
      </c>
      <c r="L180" s="5">
        <v>0</v>
      </c>
      <c r="M180" s="1">
        <v>0</v>
      </c>
      <c r="N180" s="1" t="s">
        <v>38</v>
      </c>
      <c r="O180" s="1" t="s">
        <v>30</v>
      </c>
      <c r="P180" s="1" t="s">
        <v>31</v>
      </c>
      <c r="Q180" s="1" t="s">
        <v>32</v>
      </c>
      <c r="U180" s="6">
        <v>0</v>
      </c>
      <c r="V180" s="5">
        <v>0</v>
      </c>
    </row>
    <row r="181" spans="1:22" x14ac:dyDescent="0.2">
      <c r="A181" s="1" t="s">
        <v>26</v>
      </c>
      <c r="B181" s="1" t="s">
        <v>166</v>
      </c>
      <c r="C181" s="1" t="s">
        <v>184</v>
      </c>
      <c r="D181" s="4">
        <v>1</v>
      </c>
      <c r="E181" s="3">
        <v>0</v>
      </c>
      <c r="F181" s="4">
        <v>1</v>
      </c>
      <c r="G181" s="4">
        <v>0</v>
      </c>
      <c r="H181" s="4">
        <v>1</v>
      </c>
      <c r="I181" s="4">
        <v>0</v>
      </c>
      <c r="J181" s="4">
        <v>1</v>
      </c>
      <c r="K181" s="4">
        <v>0</v>
      </c>
      <c r="L181" s="5">
        <v>0</v>
      </c>
      <c r="M181" s="1">
        <v>0</v>
      </c>
      <c r="N181" s="1" t="s">
        <v>38</v>
      </c>
      <c r="O181" s="1" t="s">
        <v>30</v>
      </c>
      <c r="P181" s="1" t="s">
        <v>31</v>
      </c>
      <c r="Q181" s="1" t="s">
        <v>32</v>
      </c>
      <c r="U181" s="6">
        <v>0</v>
      </c>
      <c r="V181" s="5">
        <v>0</v>
      </c>
    </row>
    <row r="182" spans="1:22" x14ac:dyDescent="0.2">
      <c r="A182" s="1" t="s">
        <v>26</v>
      </c>
      <c r="B182" s="1" t="s">
        <v>67</v>
      </c>
      <c r="C182" s="1" t="s">
        <v>522</v>
      </c>
      <c r="D182" s="4">
        <v>1</v>
      </c>
      <c r="E182" s="3">
        <v>0</v>
      </c>
      <c r="F182" s="4">
        <v>1</v>
      </c>
      <c r="G182" s="4">
        <v>0</v>
      </c>
      <c r="H182" s="4">
        <v>1</v>
      </c>
      <c r="I182" s="4">
        <v>0</v>
      </c>
      <c r="J182" s="4">
        <v>1</v>
      </c>
      <c r="K182" s="4">
        <v>0</v>
      </c>
      <c r="L182" s="5">
        <v>0</v>
      </c>
      <c r="M182" s="1">
        <v>0</v>
      </c>
      <c r="N182" s="1" t="s">
        <v>38</v>
      </c>
      <c r="O182" s="1" t="s">
        <v>30</v>
      </c>
      <c r="P182" s="1" t="s">
        <v>31</v>
      </c>
      <c r="Q182" s="1" t="s">
        <v>521</v>
      </c>
      <c r="U182" s="6">
        <v>0</v>
      </c>
      <c r="V182" s="5">
        <v>0</v>
      </c>
    </row>
    <row r="183" spans="1:22" x14ac:dyDescent="0.2">
      <c r="A183" s="1" t="s">
        <v>26</v>
      </c>
      <c r="B183" s="1" t="s">
        <v>127</v>
      </c>
      <c r="C183" s="1" t="s">
        <v>128</v>
      </c>
      <c r="D183" s="4">
        <v>1</v>
      </c>
      <c r="E183" s="3">
        <v>0</v>
      </c>
      <c r="F183" s="4">
        <v>1</v>
      </c>
      <c r="G183" s="4">
        <v>0</v>
      </c>
      <c r="H183" s="4">
        <v>1</v>
      </c>
      <c r="I183" s="4">
        <v>0</v>
      </c>
      <c r="J183" s="4">
        <v>1</v>
      </c>
      <c r="K183" s="4">
        <v>0</v>
      </c>
      <c r="L183" s="5">
        <v>0</v>
      </c>
      <c r="M183" s="1">
        <v>0</v>
      </c>
      <c r="N183" s="1" t="s">
        <v>64</v>
      </c>
      <c r="O183" s="1" t="s">
        <v>30</v>
      </c>
      <c r="P183" s="1" t="s">
        <v>31</v>
      </c>
      <c r="Q183" s="1" t="s">
        <v>32</v>
      </c>
      <c r="U183" s="6">
        <v>0</v>
      </c>
      <c r="V183" s="5">
        <v>0</v>
      </c>
    </row>
    <row r="184" spans="1:22" x14ac:dyDescent="0.2">
      <c r="A184" s="1" t="s">
        <v>26</v>
      </c>
      <c r="B184" s="1" t="s">
        <v>56</v>
      </c>
      <c r="C184" s="1" t="s">
        <v>55</v>
      </c>
      <c r="D184" s="4">
        <v>1</v>
      </c>
      <c r="E184" s="3">
        <v>0</v>
      </c>
      <c r="F184" s="4">
        <v>1</v>
      </c>
      <c r="G184" s="4">
        <v>0</v>
      </c>
      <c r="H184" s="4">
        <v>1</v>
      </c>
      <c r="I184" s="4">
        <v>0</v>
      </c>
      <c r="J184" s="4">
        <v>1</v>
      </c>
      <c r="K184" s="4">
        <v>0</v>
      </c>
      <c r="L184" s="5">
        <v>0</v>
      </c>
      <c r="M184" s="1">
        <v>0</v>
      </c>
      <c r="N184" s="1" t="s">
        <v>38</v>
      </c>
      <c r="O184" s="1" t="s">
        <v>30</v>
      </c>
      <c r="P184" s="1" t="s">
        <v>31</v>
      </c>
      <c r="Q184" s="1" t="s">
        <v>32</v>
      </c>
      <c r="U184" s="6">
        <v>0</v>
      </c>
      <c r="V184" s="5">
        <v>0</v>
      </c>
    </row>
    <row r="185" spans="1:22" x14ac:dyDescent="0.2">
      <c r="A185" s="1" t="s">
        <v>26</v>
      </c>
      <c r="B185" s="1" t="s">
        <v>67</v>
      </c>
      <c r="C185" s="1" t="s">
        <v>129</v>
      </c>
      <c r="D185" s="4">
        <v>1</v>
      </c>
      <c r="E185" s="3">
        <v>0</v>
      </c>
      <c r="F185" s="4">
        <v>1</v>
      </c>
      <c r="G185" s="4">
        <v>0</v>
      </c>
      <c r="H185" s="4">
        <v>1</v>
      </c>
      <c r="I185" s="4">
        <v>0</v>
      </c>
      <c r="J185" s="4">
        <v>1</v>
      </c>
      <c r="K185" s="4">
        <v>0</v>
      </c>
      <c r="L185" s="5">
        <v>0</v>
      </c>
      <c r="M185" s="1">
        <v>0</v>
      </c>
      <c r="N185" s="1" t="s">
        <v>38</v>
      </c>
      <c r="O185" s="1" t="s">
        <v>30</v>
      </c>
      <c r="P185" s="1" t="s">
        <v>31</v>
      </c>
      <c r="Q185" s="1" t="s">
        <v>32</v>
      </c>
      <c r="U185" s="6">
        <v>0</v>
      </c>
      <c r="V185" s="5">
        <v>0</v>
      </c>
    </row>
    <row r="186" spans="1:22" x14ac:dyDescent="0.2">
      <c r="A186" s="1" t="s">
        <v>26</v>
      </c>
      <c r="B186" s="1" t="s">
        <v>54</v>
      </c>
      <c r="C186" s="1" t="s">
        <v>55</v>
      </c>
      <c r="D186" s="4">
        <v>1</v>
      </c>
      <c r="E186" s="3">
        <v>0</v>
      </c>
      <c r="F186" s="4">
        <v>1</v>
      </c>
      <c r="G186" s="4">
        <v>0</v>
      </c>
      <c r="H186" s="4">
        <v>1</v>
      </c>
      <c r="I186" s="4">
        <v>0</v>
      </c>
      <c r="J186" s="4">
        <v>1</v>
      </c>
      <c r="K186" s="4">
        <v>0</v>
      </c>
      <c r="L186" s="5">
        <v>0</v>
      </c>
      <c r="M186" s="1">
        <v>0</v>
      </c>
      <c r="N186" s="1" t="s">
        <v>38</v>
      </c>
      <c r="O186" s="1" t="s">
        <v>30</v>
      </c>
      <c r="P186" s="1" t="s">
        <v>31</v>
      </c>
      <c r="Q186" s="1" t="s">
        <v>32</v>
      </c>
      <c r="U186" s="6">
        <v>0</v>
      </c>
      <c r="V186" s="5">
        <v>0</v>
      </c>
    </row>
    <row r="187" spans="1:22" x14ac:dyDescent="0.2">
      <c r="A187" s="1" t="s">
        <v>26</v>
      </c>
      <c r="B187" s="1" t="s">
        <v>329</v>
      </c>
      <c r="C187" s="1" t="s">
        <v>42</v>
      </c>
      <c r="D187" s="4">
        <v>1</v>
      </c>
      <c r="E187" s="3">
        <v>0</v>
      </c>
      <c r="F187" s="4">
        <v>1</v>
      </c>
      <c r="G187" s="4">
        <v>0</v>
      </c>
      <c r="H187" s="4">
        <v>1</v>
      </c>
      <c r="I187" s="4">
        <v>0</v>
      </c>
      <c r="J187" s="4">
        <v>1</v>
      </c>
      <c r="K187" s="4">
        <v>0</v>
      </c>
      <c r="L187" s="5">
        <v>0</v>
      </c>
      <c r="M187" s="1">
        <v>0</v>
      </c>
      <c r="N187" s="1" t="s">
        <v>38</v>
      </c>
      <c r="O187" s="1" t="s">
        <v>30</v>
      </c>
      <c r="P187" s="1" t="s">
        <v>31</v>
      </c>
      <c r="Q187" s="1" t="s">
        <v>32</v>
      </c>
      <c r="U187" s="6">
        <v>0</v>
      </c>
      <c r="V187" s="5">
        <v>0</v>
      </c>
    </row>
    <row r="188" spans="1:22" x14ac:dyDescent="0.2">
      <c r="A188" s="1" t="s">
        <v>26</v>
      </c>
      <c r="B188" s="1" t="s">
        <v>27</v>
      </c>
      <c r="C188" s="1" t="s">
        <v>159</v>
      </c>
      <c r="D188" s="4">
        <v>1</v>
      </c>
      <c r="E188" s="3">
        <v>0</v>
      </c>
      <c r="F188" s="4">
        <v>1</v>
      </c>
      <c r="G188" s="4">
        <v>0</v>
      </c>
      <c r="H188" s="4">
        <v>1</v>
      </c>
      <c r="I188" s="4">
        <v>0</v>
      </c>
      <c r="J188" s="4">
        <v>1</v>
      </c>
      <c r="K188" s="4">
        <v>0</v>
      </c>
      <c r="L188" s="5">
        <v>0</v>
      </c>
      <c r="M188" s="1">
        <v>0</v>
      </c>
      <c r="N188" s="1" t="s">
        <v>38</v>
      </c>
      <c r="O188" s="1" t="s">
        <v>30</v>
      </c>
      <c r="P188" s="1" t="s">
        <v>31</v>
      </c>
      <c r="Q188" s="1" t="s">
        <v>32</v>
      </c>
      <c r="U188" s="6">
        <v>0</v>
      </c>
      <c r="V188" s="5">
        <v>0</v>
      </c>
    </row>
    <row r="189" spans="1:22" x14ac:dyDescent="0.2">
      <c r="A189" s="1" t="s">
        <v>26</v>
      </c>
      <c r="B189" s="1" t="s">
        <v>144</v>
      </c>
      <c r="C189" s="1" t="s">
        <v>146</v>
      </c>
      <c r="D189" s="4">
        <v>1</v>
      </c>
      <c r="E189" s="3">
        <v>0</v>
      </c>
      <c r="F189" s="4">
        <v>1</v>
      </c>
      <c r="G189" s="4">
        <v>0</v>
      </c>
      <c r="H189" s="4">
        <v>1</v>
      </c>
      <c r="I189" s="4">
        <v>0</v>
      </c>
      <c r="J189" s="4">
        <v>1</v>
      </c>
      <c r="K189" s="4">
        <v>0</v>
      </c>
      <c r="L189" s="5">
        <v>0</v>
      </c>
      <c r="M189" s="1">
        <v>0</v>
      </c>
      <c r="N189" s="1" t="s">
        <v>38</v>
      </c>
      <c r="O189" s="1" t="s">
        <v>30</v>
      </c>
      <c r="P189" s="1" t="s">
        <v>31</v>
      </c>
      <c r="Q189" s="1" t="s">
        <v>32</v>
      </c>
      <c r="U189" s="6">
        <v>0</v>
      </c>
      <c r="V189" s="5">
        <v>0</v>
      </c>
    </row>
    <row r="190" spans="1:22" x14ac:dyDescent="0.2">
      <c r="A190" s="1" t="s">
        <v>26</v>
      </c>
      <c r="B190" s="1" t="s">
        <v>170</v>
      </c>
      <c r="C190" s="1" t="s">
        <v>171</v>
      </c>
      <c r="D190" s="4">
        <v>1</v>
      </c>
      <c r="E190" s="3">
        <v>0</v>
      </c>
      <c r="F190" s="4">
        <v>1</v>
      </c>
      <c r="G190" s="4">
        <v>0</v>
      </c>
      <c r="H190" s="4">
        <v>1</v>
      </c>
      <c r="I190" s="4">
        <v>0</v>
      </c>
      <c r="J190" s="4">
        <v>1</v>
      </c>
      <c r="K190" s="4">
        <v>0</v>
      </c>
      <c r="L190" s="5">
        <v>0</v>
      </c>
      <c r="M190" s="1">
        <v>0</v>
      </c>
      <c r="N190" s="1" t="s">
        <v>38</v>
      </c>
      <c r="O190" s="1" t="s">
        <v>30</v>
      </c>
      <c r="P190" s="1" t="s">
        <v>31</v>
      </c>
      <c r="Q190" s="1" t="s">
        <v>32</v>
      </c>
      <c r="U190" s="6">
        <v>0</v>
      </c>
      <c r="V190" s="5">
        <v>0</v>
      </c>
    </row>
    <row r="191" spans="1:22" x14ac:dyDescent="0.2">
      <c r="A191" s="1" t="s">
        <v>26</v>
      </c>
      <c r="B191" s="1" t="s">
        <v>122</v>
      </c>
      <c r="C191" s="1" t="s">
        <v>143</v>
      </c>
      <c r="D191" s="4">
        <v>1</v>
      </c>
      <c r="E191" s="3">
        <v>0</v>
      </c>
      <c r="F191" s="4">
        <v>1</v>
      </c>
      <c r="G191" s="4">
        <v>0</v>
      </c>
      <c r="H191" s="4">
        <v>1</v>
      </c>
      <c r="I191" s="4">
        <v>0</v>
      </c>
      <c r="J191" s="4">
        <v>1</v>
      </c>
      <c r="K191" s="4">
        <v>0</v>
      </c>
      <c r="L191" s="5">
        <v>0</v>
      </c>
      <c r="M191" s="1">
        <v>0</v>
      </c>
      <c r="N191" s="1" t="s">
        <v>38</v>
      </c>
      <c r="O191" s="1" t="s">
        <v>30</v>
      </c>
      <c r="P191" s="1" t="s">
        <v>31</v>
      </c>
      <c r="Q191" s="1" t="s">
        <v>32</v>
      </c>
      <c r="U191" s="6">
        <v>0</v>
      </c>
      <c r="V191" s="5">
        <v>0</v>
      </c>
    </row>
    <row r="192" spans="1:22" x14ac:dyDescent="0.2">
      <c r="A192" s="1" t="s">
        <v>26</v>
      </c>
      <c r="B192" s="1" t="s">
        <v>144</v>
      </c>
      <c r="C192" s="1" t="s">
        <v>218</v>
      </c>
      <c r="D192" s="4">
        <v>1</v>
      </c>
      <c r="E192" s="3">
        <v>0</v>
      </c>
      <c r="F192" s="4">
        <v>1</v>
      </c>
      <c r="G192" s="4">
        <v>0</v>
      </c>
      <c r="H192" s="4">
        <v>1</v>
      </c>
      <c r="I192" s="4">
        <v>0</v>
      </c>
      <c r="J192" s="4">
        <v>1</v>
      </c>
      <c r="K192" s="4">
        <v>0</v>
      </c>
      <c r="L192" s="5">
        <v>0</v>
      </c>
      <c r="M192" s="1">
        <v>0</v>
      </c>
      <c r="N192" s="1" t="s">
        <v>38</v>
      </c>
      <c r="O192" s="1" t="s">
        <v>30</v>
      </c>
      <c r="P192" s="1" t="s">
        <v>31</v>
      </c>
      <c r="Q192" s="1" t="s">
        <v>32</v>
      </c>
      <c r="U192" s="6">
        <v>0</v>
      </c>
      <c r="V192" s="5">
        <v>0</v>
      </c>
    </row>
    <row r="193" spans="1:22" x14ac:dyDescent="0.2">
      <c r="A193" s="1" t="s">
        <v>26</v>
      </c>
      <c r="B193" s="1" t="s">
        <v>355</v>
      </c>
      <c r="C193" s="1" t="s">
        <v>356</v>
      </c>
      <c r="D193" s="4">
        <v>1</v>
      </c>
      <c r="E193" s="3">
        <v>0</v>
      </c>
      <c r="F193" s="4">
        <v>1</v>
      </c>
      <c r="G193" s="4">
        <v>0</v>
      </c>
      <c r="H193" s="4">
        <v>1</v>
      </c>
      <c r="I193" s="4">
        <v>0</v>
      </c>
      <c r="J193" s="4">
        <v>1</v>
      </c>
      <c r="K193" s="4">
        <v>0</v>
      </c>
      <c r="L193" s="5">
        <v>0</v>
      </c>
      <c r="M193" s="1">
        <v>0</v>
      </c>
      <c r="N193" s="1" t="s">
        <v>274</v>
      </c>
      <c r="O193" s="1" t="s">
        <v>30</v>
      </c>
      <c r="P193" s="1" t="s">
        <v>31</v>
      </c>
      <c r="Q193" s="1" t="s">
        <v>32</v>
      </c>
      <c r="U193" s="6">
        <v>8</v>
      </c>
      <c r="V193" s="5">
        <v>1</v>
      </c>
    </row>
    <row r="194" spans="1:22" x14ac:dyDescent="0.2">
      <c r="A194" s="1" t="s">
        <v>26</v>
      </c>
      <c r="B194" s="1" t="s">
        <v>144</v>
      </c>
      <c r="C194" s="1" t="s">
        <v>233</v>
      </c>
      <c r="D194" s="4">
        <v>1</v>
      </c>
      <c r="E194" s="3">
        <v>0</v>
      </c>
      <c r="F194" s="4">
        <v>1</v>
      </c>
      <c r="G194" s="4">
        <v>0</v>
      </c>
      <c r="H194" s="4">
        <v>1</v>
      </c>
      <c r="I194" s="4">
        <v>0</v>
      </c>
      <c r="J194" s="4">
        <v>1</v>
      </c>
      <c r="K194" s="4">
        <v>0</v>
      </c>
      <c r="L194" s="5">
        <v>0</v>
      </c>
      <c r="M194" s="1">
        <v>0</v>
      </c>
      <c r="N194" s="1" t="s">
        <v>38</v>
      </c>
      <c r="O194" s="1" t="s">
        <v>30</v>
      </c>
      <c r="P194" s="1" t="s">
        <v>31</v>
      </c>
      <c r="Q194" s="1" t="s">
        <v>32</v>
      </c>
      <c r="U194" s="6">
        <v>0</v>
      </c>
      <c r="V194" s="5">
        <v>0</v>
      </c>
    </row>
    <row r="195" spans="1:22" x14ac:dyDescent="0.2">
      <c r="A195" s="1" t="s">
        <v>26</v>
      </c>
      <c r="B195" s="1" t="s">
        <v>47</v>
      </c>
      <c r="C195" s="1" t="s">
        <v>138</v>
      </c>
      <c r="D195" s="4">
        <v>1</v>
      </c>
      <c r="E195" s="3">
        <v>0</v>
      </c>
      <c r="F195" s="4">
        <v>1</v>
      </c>
      <c r="G195" s="4">
        <v>0</v>
      </c>
      <c r="H195" s="4">
        <v>1</v>
      </c>
      <c r="I195" s="4">
        <v>0</v>
      </c>
      <c r="J195" s="4">
        <v>1</v>
      </c>
      <c r="K195" s="4">
        <v>0</v>
      </c>
      <c r="L195" s="5">
        <v>0</v>
      </c>
      <c r="M195" s="1">
        <v>0</v>
      </c>
      <c r="N195" s="1" t="s">
        <v>38</v>
      </c>
      <c r="O195" s="1" t="s">
        <v>30</v>
      </c>
      <c r="P195" s="1" t="s">
        <v>31</v>
      </c>
      <c r="Q195" s="1" t="s">
        <v>32</v>
      </c>
      <c r="U195" s="6">
        <v>0</v>
      </c>
      <c r="V195" s="5">
        <v>0</v>
      </c>
    </row>
    <row r="196" spans="1:22" x14ac:dyDescent="0.2">
      <c r="A196" s="1" t="s">
        <v>26</v>
      </c>
      <c r="B196" s="1" t="s">
        <v>76</v>
      </c>
      <c r="C196" s="1" t="s">
        <v>268</v>
      </c>
      <c r="D196" s="4">
        <v>1</v>
      </c>
      <c r="E196" s="3">
        <v>0</v>
      </c>
      <c r="F196" s="4">
        <v>1</v>
      </c>
      <c r="G196" s="4">
        <v>0</v>
      </c>
      <c r="H196" s="4">
        <v>1</v>
      </c>
      <c r="I196" s="4">
        <v>0</v>
      </c>
      <c r="J196" s="4">
        <v>1</v>
      </c>
      <c r="K196" s="4">
        <v>0</v>
      </c>
      <c r="L196" s="5">
        <v>0</v>
      </c>
      <c r="M196" s="1">
        <v>0</v>
      </c>
      <c r="N196" s="1" t="s">
        <v>29</v>
      </c>
      <c r="O196" s="1" t="s">
        <v>30</v>
      </c>
      <c r="P196" s="1" t="s">
        <v>31</v>
      </c>
      <c r="Q196" s="1" t="s">
        <v>32</v>
      </c>
      <c r="U196" s="6">
        <v>0</v>
      </c>
      <c r="V196" s="5">
        <v>0</v>
      </c>
    </row>
    <row r="197" spans="1:22" x14ac:dyDescent="0.2">
      <c r="A197" s="1" t="s">
        <v>26</v>
      </c>
      <c r="B197" s="1" t="s">
        <v>67</v>
      </c>
      <c r="C197" s="1" t="s">
        <v>185</v>
      </c>
      <c r="D197" s="4">
        <v>1</v>
      </c>
      <c r="E197" s="3">
        <v>0</v>
      </c>
      <c r="F197" s="4">
        <v>1</v>
      </c>
      <c r="G197" s="4">
        <v>0</v>
      </c>
      <c r="H197" s="4">
        <v>1</v>
      </c>
      <c r="I197" s="4">
        <v>0</v>
      </c>
      <c r="J197" s="4">
        <v>1</v>
      </c>
      <c r="K197" s="4">
        <v>0</v>
      </c>
      <c r="L197" s="5">
        <v>0</v>
      </c>
      <c r="M197" s="1">
        <v>0</v>
      </c>
      <c r="N197" s="1" t="s">
        <v>38</v>
      </c>
      <c r="O197" s="1" t="s">
        <v>30</v>
      </c>
      <c r="P197" s="1" t="s">
        <v>31</v>
      </c>
      <c r="Q197" s="1" t="s">
        <v>32</v>
      </c>
      <c r="U197" s="6">
        <v>0</v>
      </c>
      <c r="V197" s="5">
        <v>0</v>
      </c>
    </row>
    <row r="198" spans="1:22" x14ac:dyDescent="0.2">
      <c r="A198" s="1" t="s">
        <v>26</v>
      </c>
      <c r="B198" s="1" t="s">
        <v>166</v>
      </c>
      <c r="C198" s="1" t="s">
        <v>169</v>
      </c>
      <c r="D198" s="4">
        <v>1</v>
      </c>
      <c r="E198" s="3">
        <v>0</v>
      </c>
      <c r="F198" s="4">
        <v>1</v>
      </c>
      <c r="G198" s="4">
        <v>0</v>
      </c>
      <c r="H198" s="4">
        <v>1</v>
      </c>
      <c r="I198" s="4">
        <v>0</v>
      </c>
      <c r="J198" s="4">
        <v>1</v>
      </c>
      <c r="K198" s="4">
        <v>0</v>
      </c>
      <c r="L198" s="5">
        <v>0</v>
      </c>
      <c r="M198" s="1">
        <v>0</v>
      </c>
      <c r="N198" s="1" t="s">
        <v>38</v>
      </c>
      <c r="O198" s="1" t="s">
        <v>30</v>
      </c>
      <c r="P198" s="1" t="s">
        <v>31</v>
      </c>
      <c r="Q198" s="1" t="s">
        <v>32</v>
      </c>
      <c r="U198" s="6">
        <v>0</v>
      </c>
      <c r="V198" s="5">
        <v>0</v>
      </c>
    </row>
    <row r="199" spans="1:22" x14ac:dyDescent="0.2">
      <c r="A199" s="1" t="s">
        <v>26</v>
      </c>
      <c r="B199" s="1" t="s">
        <v>144</v>
      </c>
      <c r="C199" s="1" t="s">
        <v>190</v>
      </c>
      <c r="D199" s="4">
        <v>1</v>
      </c>
      <c r="E199" s="3">
        <v>0</v>
      </c>
      <c r="F199" s="4">
        <v>1</v>
      </c>
      <c r="G199" s="4">
        <v>0</v>
      </c>
      <c r="H199" s="4">
        <v>1</v>
      </c>
      <c r="I199" s="4">
        <v>0</v>
      </c>
      <c r="J199" s="4">
        <v>1</v>
      </c>
      <c r="K199" s="4">
        <v>0</v>
      </c>
      <c r="L199" s="5">
        <v>0</v>
      </c>
      <c r="M199" s="1">
        <v>0</v>
      </c>
      <c r="N199" s="1" t="s">
        <v>38</v>
      </c>
      <c r="O199" s="1" t="s">
        <v>30</v>
      </c>
      <c r="P199" s="1" t="s">
        <v>31</v>
      </c>
      <c r="Q199" s="1" t="s">
        <v>32</v>
      </c>
      <c r="U199" s="6">
        <v>0</v>
      </c>
      <c r="V199" s="5">
        <v>0</v>
      </c>
    </row>
    <row r="200" spans="1:22" x14ac:dyDescent="0.2">
      <c r="A200" s="1" t="s">
        <v>26</v>
      </c>
      <c r="B200" s="1" t="s">
        <v>351</v>
      </c>
      <c r="C200" s="1" t="s">
        <v>352</v>
      </c>
      <c r="D200" s="4">
        <v>1</v>
      </c>
      <c r="E200" s="3">
        <v>0</v>
      </c>
      <c r="F200" s="4">
        <v>1</v>
      </c>
      <c r="G200" s="4">
        <v>0</v>
      </c>
      <c r="H200" s="4">
        <v>1</v>
      </c>
      <c r="I200" s="4">
        <v>0</v>
      </c>
      <c r="J200" s="4">
        <v>1</v>
      </c>
      <c r="K200" s="4">
        <v>0</v>
      </c>
      <c r="L200" s="5">
        <v>0</v>
      </c>
      <c r="M200" s="1">
        <v>0</v>
      </c>
      <c r="N200" s="1" t="s">
        <v>274</v>
      </c>
      <c r="O200" s="1" t="s">
        <v>30</v>
      </c>
      <c r="P200" s="1" t="s">
        <v>31</v>
      </c>
      <c r="Q200" s="1" t="s">
        <v>32</v>
      </c>
      <c r="U200" s="6">
        <v>8</v>
      </c>
      <c r="V200" s="5">
        <v>1</v>
      </c>
    </row>
    <row r="201" spans="1:22" x14ac:dyDescent="0.2">
      <c r="A201" s="1" t="s">
        <v>26</v>
      </c>
      <c r="B201" s="1" t="s">
        <v>144</v>
      </c>
      <c r="C201" s="1" t="s">
        <v>354</v>
      </c>
      <c r="D201" s="4">
        <v>1</v>
      </c>
      <c r="E201" s="3">
        <v>0</v>
      </c>
      <c r="F201" s="4">
        <v>1</v>
      </c>
      <c r="G201" s="4">
        <v>0</v>
      </c>
      <c r="H201" s="4">
        <v>1</v>
      </c>
      <c r="I201" s="4">
        <v>0</v>
      </c>
      <c r="J201" s="4">
        <v>1</v>
      </c>
      <c r="K201" s="4">
        <v>0</v>
      </c>
      <c r="L201" s="5">
        <v>0</v>
      </c>
      <c r="M201" s="1">
        <v>0</v>
      </c>
      <c r="N201" s="1" t="s">
        <v>29</v>
      </c>
      <c r="O201" s="1" t="s">
        <v>30</v>
      </c>
      <c r="P201" s="1" t="s">
        <v>31</v>
      </c>
      <c r="Q201" s="1" t="s">
        <v>32</v>
      </c>
      <c r="R201" s="1" t="s">
        <v>115</v>
      </c>
      <c r="U201" s="6">
        <v>8</v>
      </c>
      <c r="V201" s="5">
        <v>1</v>
      </c>
    </row>
    <row r="202" spans="1:22" x14ac:dyDescent="0.2">
      <c r="A202" s="1" t="s">
        <v>26</v>
      </c>
      <c r="B202" s="1" t="s">
        <v>47</v>
      </c>
      <c r="C202" s="1" t="s">
        <v>153</v>
      </c>
      <c r="D202" s="4">
        <v>1</v>
      </c>
      <c r="E202" s="3">
        <v>0</v>
      </c>
      <c r="F202" s="4">
        <v>1</v>
      </c>
      <c r="G202" s="4">
        <v>0</v>
      </c>
      <c r="H202" s="4">
        <v>1</v>
      </c>
      <c r="I202" s="4">
        <v>0</v>
      </c>
      <c r="J202" s="4">
        <v>1</v>
      </c>
      <c r="K202" s="4">
        <v>0</v>
      </c>
      <c r="L202" s="5">
        <v>0</v>
      </c>
      <c r="M202" s="1">
        <v>0</v>
      </c>
      <c r="N202" s="1" t="s">
        <v>38</v>
      </c>
      <c r="O202" s="1" t="s">
        <v>30</v>
      </c>
      <c r="P202" s="1" t="s">
        <v>31</v>
      </c>
      <c r="Q202" s="1" t="s">
        <v>32</v>
      </c>
      <c r="U202" s="6">
        <v>0</v>
      </c>
      <c r="V202" s="5">
        <v>0</v>
      </c>
    </row>
    <row r="203" spans="1:22" x14ac:dyDescent="0.2">
      <c r="A203" s="1" t="s">
        <v>26</v>
      </c>
      <c r="B203" s="1" t="s">
        <v>73</v>
      </c>
      <c r="C203" s="1" t="s">
        <v>365</v>
      </c>
      <c r="D203" s="4">
        <v>1</v>
      </c>
      <c r="E203" s="3">
        <v>0</v>
      </c>
      <c r="F203" s="4">
        <v>1</v>
      </c>
      <c r="G203" s="4">
        <v>0</v>
      </c>
      <c r="H203" s="4">
        <v>1</v>
      </c>
      <c r="I203" s="4">
        <v>0</v>
      </c>
      <c r="J203" s="4">
        <v>1</v>
      </c>
      <c r="K203" s="4">
        <v>0</v>
      </c>
      <c r="L203" s="5">
        <v>0</v>
      </c>
      <c r="M203" s="1">
        <v>44</v>
      </c>
      <c r="N203" s="1" t="s">
        <v>346</v>
      </c>
      <c r="O203" s="1" t="s">
        <v>30</v>
      </c>
      <c r="P203" s="1" t="s">
        <v>31</v>
      </c>
      <c r="Q203" s="1" t="s">
        <v>32</v>
      </c>
      <c r="R203" s="1" t="s">
        <v>312</v>
      </c>
      <c r="T203" s="1" t="s">
        <v>359</v>
      </c>
      <c r="U203" s="6">
        <v>8</v>
      </c>
      <c r="V203" s="5">
        <v>1</v>
      </c>
    </row>
    <row r="204" spans="1:22" x14ac:dyDescent="0.2">
      <c r="A204" s="1" t="s">
        <v>26</v>
      </c>
      <c r="B204" s="1" t="s">
        <v>47</v>
      </c>
      <c r="C204" s="1" t="s">
        <v>152</v>
      </c>
      <c r="D204" s="4">
        <v>1</v>
      </c>
      <c r="E204" s="3">
        <v>0</v>
      </c>
      <c r="F204" s="4">
        <v>1</v>
      </c>
      <c r="G204" s="4">
        <v>0</v>
      </c>
      <c r="H204" s="4">
        <v>1</v>
      </c>
      <c r="I204" s="4">
        <v>0</v>
      </c>
      <c r="J204" s="4">
        <v>1</v>
      </c>
      <c r="K204" s="4">
        <v>0</v>
      </c>
      <c r="L204" s="5">
        <v>0</v>
      </c>
      <c r="M204" s="1">
        <v>0</v>
      </c>
      <c r="N204" s="1" t="s">
        <v>38</v>
      </c>
      <c r="O204" s="1" t="s">
        <v>30</v>
      </c>
      <c r="P204" s="1" t="s">
        <v>31</v>
      </c>
      <c r="Q204" s="1" t="s">
        <v>32</v>
      </c>
      <c r="U204" s="6">
        <v>0</v>
      </c>
      <c r="V204" s="5">
        <v>0</v>
      </c>
    </row>
    <row r="205" spans="1:22" x14ac:dyDescent="0.2">
      <c r="A205" s="1" t="s">
        <v>26</v>
      </c>
      <c r="B205" s="1" t="s">
        <v>166</v>
      </c>
      <c r="C205" s="1" t="s">
        <v>177</v>
      </c>
      <c r="D205" s="4">
        <v>1</v>
      </c>
      <c r="E205" s="3">
        <v>0</v>
      </c>
      <c r="F205" s="4">
        <v>1</v>
      </c>
      <c r="G205" s="4">
        <v>0</v>
      </c>
      <c r="H205" s="4">
        <v>1</v>
      </c>
      <c r="I205" s="4">
        <v>0</v>
      </c>
      <c r="J205" s="4">
        <v>1</v>
      </c>
      <c r="K205" s="4">
        <v>0</v>
      </c>
      <c r="L205" s="5">
        <v>0</v>
      </c>
      <c r="M205" s="1">
        <v>0</v>
      </c>
      <c r="N205" s="1" t="s">
        <v>38</v>
      </c>
      <c r="O205" s="1" t="s">
        <v>30</v>
      </c>
      <c r="P205" s="1" t="s">
        <v>31</v>
      </c>
      <c r="Q205" s="1" t="s">
        <v>32</v>
      </c>
      <c r="U205" s="6">
        <v>0</v>
      </c>
      <c r="V205" s="5">
        <v>0</v>
      </c>
    </row>
    <row r="206" spans="1:22" x14ac:dyDescent="0.2">
      <c r="A206" s="1" t="s">
        <v>26</v>
      </c>
      <c r="B206" s="1" t="s">
        <v>67</v>
      </c>
      <c r="C206" s="1" t="s">
        <v>488</v>
      </c>
      <c r="D206" s="4">
        <v>1</v>
      </c>
      <c r="E206" s="3">
        <v>0</v>
      </c>
      <c r="F206" s="4">
        <v>1</v>
      </c>
      <c r="G206" s="4">
        <v>0</v>
      </c>
      <c r="H206" s="4">
        <v>1</v>
      </c>
      <c r="I206" s="4">
        <v>0</v>
      </c>
      <c r="J206" s="4">
        <v>1</v>
      </c>
      <c r="K206" s="4">
        <v>0</v>
      </c>
      <c r="L206" s="5">
        <v>0</v>
      </c>
      <c r="M206" s="1">
        <v>0</v>
      </c>
      <c r="N206" s="1" t="s">
        <v>38</v>
      </c>
      <c r="O206" s="1" t="s">
        <v>30</v>
      </c>
      <c r="P206" s="1" t="s">
        <v>31</v>
      </c>
      <c r="Q206" s="1" t="s">
        <v>32</v>
      </c>
      <c r="U206" s="6">
        <v>0</v>
      </c>
      <c r="V206" s="5">
        <v>1</v>
      </c>
    </row>
    <row r="207" spans="1:22" x14ac:dyDescent="0.2">
      <c r="A207" s="1" t="s">
        <v>26</v>
      </c>
      <c r="B207" s="1" t="s">
        <v>44</v>
      </c>
      <c r="C207" s="1" t="s">
        <v>358</v>
      </c>
      <c r="D207" s="4">
        <v>1</v>
      </c>
      <c r="E207" s="3">
        <v>0</v>
      </c>
      <c r="F207" s="4">
        <v>1</v>
      </c>
      <c r="G207" s="4">
        <v>0</v>
      </c>
      <c r="H207" s="4">
        <v>1</v>
      </c>
      <c r="I207" s="4">
        <v>0</v>
      </c>
      <c r="J207" s="4">
        <v>1</v>
      </c>
      <c r="K207" s="4">
        <v>0</v>
      </c>
      <c r="L207" s="5">
        <v>0</v>
      </c>
      <c r="M207" s="1">
        <v>2</v>
      </c>
      <c r="N207" s="1" t="s">
        <v>38</v>
      </c>
      <c r="O207" s="1" t="s">
        <v>30</v>
      </c>
      <c r="P207" s="1" t="s">
        <v>31</v>
      </c>
      <c r="Q207" s="1" t="s">
        <v>32</v>
      </c>
      <c r="R207" s="1" t="s">
        <v>312</v>
      </c>
      <c r="T207" s="1" t="s">
        <v>359</v>
      </c>
      <c r="U207" s="6">
        <v>8</v>
      </c>
      <c r="V207" s="5">
        <v>1</v>
      </c>
    </row>
    <row r="208" spans="1:22" x14ac:dyDescent="0.2">
      <c r="A208" s="1" t="s">
        <v>26</v>
      </c>
      <c r="B208" s="1" t="s">
        <v>166</v>
      </c>
      <c r="C208" s="1" t="s">
        <v>179</v>
      </c>
      <c r="D208" s="4">
        <v>1</v>
      </c>
      <c r="E208" s="3">
        <v>0</v>
      </c>
      <c r="F208" s="4">
        <v>1</v>
      </c>
      <c r="G208" s="4">
        <v>0</v>
      </c>
      <c r="H208" s="4">
        <v>1</v>
      </c>
      <c r="I208" s="4">
        <v>0</v>
      </c>
      <c r="J208" s="4">
        <v>1</v>
      </c>
      <c r="K208" s="4">
        <v>0</v>
      </c>
      <c r="L208" s="5">
        <v>0</v>
      </c>
      <c r="M208" s="1">
        <v>0</v>
      </c>
      <c r="N208" s="1" t="s">
        <v>38</v>
      </c>
      <c r="O208" s="1" t="s">
        <v>30</v>
      </c>
      <c r="P208" s="1" t="s">
        <v>31</v>
      </c>
      <c r="Q208" s="1" t="s">
        <v>32</v>
      </c>
      <c r="U208" s="6">
        <v>0</v>
      </c>
      <c r="V208" s="5">
        <v>0</v>
      </c>
    </row>
    <row r="209" spans="1:22" x14ac:dyDescent="0.2">
      <c r="A209" s="1" t="s">
        <v>26</v>
      </c>
      <c r="B209" s="1" t="s">
        <v>166</v>
      </c>
      <c r="C209" s="1" t="s">
        <v>168</v>
      </c>
      <c r="D209" s="4">
        <v>1</v>
      </c>
      <c r="E209" s="3">
        <v>0</v>
      </c>
      <c r="F209" s="4">
        <v>1</v>
      </c>
      <c r="G209" s="4">
        <v>0</v>
      </c>
      <c r="H209" s="4">
        <v>1</v>
      </c>
      <c r="I209" s="4">
        <v>0</v>
      </c>
      <c r="J209" s="4">
        <v>1</v>
      </c>
      <c r="K209" s="4">
        <v>0</v>
      </c>
      <c r="L209" s="5">
        <v>0</v>
      </c>
      <c r="M209" s="1">
        <v>0</v>
      </c>
      <c r="N209" s="1" t="s">
        <v>38</v>
      </c>
      <c r="O209" s="1" t="s">
        <v>30</v>
      </c>
      <c r="P209" s="1" t="s">
        <v>31</v>
      </c>
      <c r="Q209" s="1" t="s">
        <v>32</v>
      </c>
      <c r="U209" s="6">
        <v>0</v>
      </c>
      <c r="V209" s="5">
        <v>0</v>
      </c>
    </row>
    <row r="210" spans="1:22" x14ac:dyDescent="0.2">
      <c r="A210" s="1" t="s">
        <v>26</v>
      </c>
      <c r="B210" s="1" t="s">
        <v>166</v>
      </c>
      <c r="C210" s="1" t="s">
        <v>183</v>
      </c>
      <c r="D210" s="4">
        <v>1</v>
      </c>
      <c r="E210" s="3">
        <v>0</v>
      </c>
      <c r="F210" s="4">
        <v>1</v>
      </c>
      <c r="G210" s="4">
        <v>0</v>
      </c>
      <c r="H210" s="4">
        <v>1</v>
      </c>
      <c r="I210" s="4">
        <v>0</v>
      </c>
      <c r="J210" s="4">
        <v>1</v>
      </c>
      <c r="K210" s="4">
        <v>0</v>
      </c>
      <c r="L210" s="5">
        <v>0</v>
      </c>
      <c r="M210" s="1">
        <v>0</v>
      </c>
      <c r="N210" s="1" t="s">
        <v>38</v>
      </c>
      <c r="O210" s="1" t="s">
        <v>30</v>
      </c>
      <c r="P210" s="1" t="s">
        <v>31</v>
      </c>
      <c r="Q210" s="1" t="s">
        <v>32</v>
      </c>
      <c r="U210" s="6">
        <v>0</v>
      </c>
      <c r="V210" s="5">
        <v>0</v>
      </c>
    </row>
    <row r="211" spans="1:22" x14ac:dyDescent="0.2">
      <c r="A211" s="1" t="s">
        <v>26</v>
      </c>
      <c r="B211" s="1" t="s">
        <v>47</v>
      </c>
      <c r="C211" s="1" t="s">
        <v>165</v>
      </c>
      <c r="D211" s="4">
        <v>1</v>
      </c>
      <c r="E211" s="3">
        <v>0</v>
      </c>
      <c r="F211" s="4">
        <v>1</v>
      </c>
      <c r="G211" s="4">
        <v>0</v>
      </c>
      <c r="H211" s="4">
        <v>1</v>
      </c>
      <c r="I211" s="4">
        <v>0</v>
      </c>
      <c r="J211" s="4">
        <v>1</v>
      </c>
      <c r="K211" s="4">
        <v>0</v>
      </c>
      <c r="L211" s="5">
        <v>0</v>
      </c>
      <c r="M211" s="1">
        <v>0</v>
      </c>
      <c r="N211" s="1" t="s">
        <v>38</v>
      </c>
      <c r="O211" s="1" t="s">
        <v>30</v>
      </c>
      <c r="P211" s="1" t="s">
        <v>31</v>
      </c>
      <c r="Q211" s="1" t="s">
        <v>32</v>
      </c>
      <c r="U211" s="6">
        <v>0</v>
      </c>
      <c r="V211" s="5">
        <v>0</v>
      </c>
    </row>
    <row r="212" spans="1:22" x14ac:dyDescent="0.2">
      <c r="A212" s="1" t="s">
        <v>26</v>
      </c>
      <c r="B212" s="1" t="s">
        <v>144</v>
      </c>
      <c r="C212" s="1" t="s">
        <v>234</v>
      </c>
      <c r="D212" s="4">
        <v>1</v>
      </c>
      <c r="E212" s="3">
        <v>0</v>
      </c>
      <c r="F212" s="4">
        <v>1</v>
      </c>
      <c r="G212" s="4">
        <v>0</v>
      </c>
      <c r="H212" s="4">
        <v>1</v>
      </c>
      <c r="I212" s="4">
        <v>0</v>
      </c>
      <c r="J212" s="4">
        <v>1</v>
      </c>
      <c r="K212" s="4">
        <v>0</v>
      </c>
      <c r="L212" s="5">
        <v>0</v>
      </c>
      <c r="M212" s="1">
        <v>0</v>
      </c>
      <c r="N212" s="1" t="s">
        <v>38</v>
      </c>
      <c r="O212" s="1" t="s">
        <v>30</v>
      </c>
      <c r="P212" s="1" t="s">
        <v>31</v>
      </c>
      <c r="Q212" s="1" t="s">
        <v>32</v>
      </c>
      <c r="U212" s="6">
        <v>0</v>
      </c>
      <c r="V212" s="5">
        <v>0</v>
      </c>
    </row>
    <row r="213" spans="1:22" x14ac:dyDescent="0.2">
      <c r="A213" s="1" t="s">
        <v>26</v>
      </c>
      <c r="B213" s="1" t="s">
        <v>166</v>
      </c>
      <c r="C213" s="1" t="s">
        <v>182</v>
      </c>
      <c r="D213" s="4">
        <v>1</v>
      </c>
      <c r="E213" s="3">
        <v>0</v>
      </c>
      <c r="F213" s="4">
        <v>1</v>
      </c>
      <c r="G213" s="4">
        <v>0</v>
      </c>
      <c r="H213" s="4">
        <v>1</v>
      </c>
      <c r="I213" s="4">
        <v>0</v>
      </c>
      <c r="J213" s="4">
        <v>1</v>
      </c>
      <c r="K213" s="4">
        <v>0</v>
      </c>
      <c r="L213" s="5">
        <v>0</v>
      </c>
      <c r="M213" s="1">
        <v>0</v>
      </c>
      <c r="N213" s="1" t="s">
        <v>38</v>
      </c>
      <c r="O213" s="1" t="s">
        <v>30</v>
      </c>
      <c r="P213" s="1" t="s">
        <v>31</v>
      </c>
      <c r="Q213" s="1" t="s">
        <v>32</v>
      </c>
      <c r="U213" s="6">
        <v>0</v>
      </c>
      <c r="V213" s="5">
        <v>0</v>
      </c>
    </row>
    <row r="214" spans="1:22" x14ac:dyDescent="0.2">
      <c r="A214" s="1" t="s">
        <v>26</v>
      </c>
      <c r="B214" s="1" t="s">
        <v>27</v>
      </c>
      <c r="C214" s="1" t="s">
        <v>135</v>
      </c>
      <c r="D214" s="4">
        <v>1</v>
      </c>
      <c r="E214" s="3">
        <v>0</v>
      </c>
      <c r="F214" s="4">
        <v>1</v>
      </c>
      <c r="G214" s="4">
        <v>0</v>
      </c>
      <c r="H214" s="4">
        <v>1</v>
      </c>
      <c r="I214" s="4">
        <v>0</v>
      </c>
      <c r="J214" s="4">
        <v>1</v>
      </c>
      <c r="K214" s="4">
        <v>0</v>
      </c>
      <c r="L214" s="5">
        <v>0</v>
      </c>
      <c r="M214" s="1">
        <v>0</v>
      </c>
      <c r="N214" s="1" t="s">
        <v>38</v>
      </c>
      <c r="O214" s="1" t="s">
        <v>30</v>
      </c>
      <c r="P214" s="1" t="s">
        <v>31</v>
      </c>
      <c r="Q214" s="1" t="s">
        <v>32</v>
      </c>
      <c r="U214" s="6">
        <v>0</v>
      </c>
      <c r="V214" s="5">
        <v>0</v>
      </c>
    </row>
    <row r="215" spans="1:22" x14ac:dyDescent="0.2">
      <c r="A215" s="1" t="s">
        <v>26</v>
      </c>
      <c r="B215" s="1" t="s">
        <v>166</v>
      </c>
      <c r="C215" s="1" t="s">
        <v>189</v>
      </c>
      <c r="D215" s="4">
        <v>1</v>
      </c>
      <c r="E215" s="3">
        <v>0</v>
      </c>
      <c r="F215" s="4">
        <v>1</v>
      </c>
      <c r="G215" s="4">
        <v>0</v>
      </c>
      <c r="H215" s="4">
        <v>1</v>
      </c>
      <c r="I215" s="4">
        <v>0</v>
      </c>
      <c r="J215" s="4">
        <v>1</v>
      </c>
      <c r="K215" s="4">
        <v>0</v>
      </c>
      <c r="L215" s="5">
        <v>0</v>
      </c>
      <c r="M215" s="1">
        <v>0</v>
      </c>
      <c r="N215" s="1" t="s">
        <v>38</v>
      </c>
      <c r="O215" s="1" t="s">
        <v>30</v>
      </c>
      <c r="P215" s="1" t="s">
        <v>31</v>
      </c>
      <c r="Q215" s="1" t="s">
        <v>32</v>
      </c>
      <c r="U215" s="6">
        <v>0</v>
      </c>
      <c r="V215" s="5">
        <v>0</v>
      </c>
    </row>
    <row r="216" spans="1:22" x14ac:dyDescent="0.2">
      <c r="A216" s="1" t="s">
        <v>26</v>
      </c>
      <c r="B216" s="1" t="s">
        <v>144</v>
      </c>
      <c r="C216" s="1" t="s">
        <v>191</v>
      </c>
      <c r="D216" s="4">
        <v>1</v>
      </c>
      <c r="E216" s="3">
        <v>0</v>
      </c>
      <c r="F216" s="4">
        <v>1</v>
      </c>
      <c r="G216" s="4">
        <v>0</v>
      </c>
      <c r="H216" s="4">
        <v>1</v>
      </c>
      <c r="I216" s="4">
        <v>0</v>
      </c>
      <c r="J216" s="4">
        <v>1</v>
      </c>
      <c r="K216" s="4">
        <v>0</v>
      </c>
      <c r="L216" s="5">
        <v>0</v>
      </c>
      <c r="M216" s="1">
        <v>0</v>
      </c>
      <c r="N216" s="1" t="s">
        <v>38</v>
      </c>
      <c r="O216" s="1" t="s">
        <v>30</v>
      </c>
      <c r="P216" s="1" t="s">
        <v>31</v>
      </c>
      <c r="Q216" s="1" t="s">
        <v>32</v>
      </c>
      <c r="U216" s="6">
        <v>0</v>
      </c>
      <c r="V216" s="5">
        <v>0</v>
      </c>
    </row>
    <row r="217" spans="1:22" x14ac:dyDescent="0.2">
      <c r="A217" s="1" t="s">
        <v>26</v>
      </c>
      <c r="B217" s="1" t="s">
        <v>144</v>
      </c>
      <c r="C217" s="1" t="s">
        <v>231</v>
      </c>
      <c r="D217" s="4">
        <v>1</v>
      </c>
      <c r="E217" s="3">
        <v>0</v>
      </c>
      <c r="F217" s="4">
        <v>1</v>
      </c>
      <c r="G217" s="4">
        <v>0</v>
      </c>
      <c r="H217" s="4">
        <v>1</v>
      </c>
      <c r="I217" s="4">
        <v>0</v>
      </c>
      <c r="J217" s="4">
        <v>1</v>
      </c>
      <c r="K217" s="4">
        <v>0</v>
      </c>
      <c r="L217" s="5">
        <v>0</v>
      </c>
      <c r="M217" s="1">
        <v>0</v>
      </c>
      <c r="N217" s="1" t="s">
        <v>38</v>
      </c>
      <c r="O217" s="1" t="s">
        <v>30</v>
      </c>
      <c r="P217" s="1" t="s">
        <v>31</v>
      </c>
      <c r="Q217" s="1" t="s">
        <v>32</v>
      </c>
      <c r="U217" s="6">
        <v>0</v>
      </c>
      <c r="V217" s="5">
        <v>0</v>
      </c>
    </row>
    <row r="218" spans="1:22" x14ac:dyDescent="0.2">
      <c r="A218" s="1" t="s">
        <v>26</v>
      </c>
      <c r="B218" s="1" t="s">
        <v>166</v>
      </c>
      <c r="C218" s="1" t="s">
        <v>178</v>
      </c>
      <c r="D218" s="4">
        <v>1</v>
      </c>
      <c r="E218" s="3">
        <v>0</v>
      </c>
      <c r="F218" s="4">
        <v>1</v>
      </c>
      <c r="G218" s="4">
        <v>0</v>
      </c>
      <c r="H218" s="4">
        <v>1</v>
      </c>
      <c r="I218" s="4">
        <v>0</v>
      </c>
      <c r="J218" s="4">
        <v>1</v>
      </c>
      <c r="K218" s="4">
        <v>0</v>
      </c>
      <c r="L218" s="5">
        <v>0</v>
      </c>
      <c r="M218" s="1">
        <v>0</v>
      </c>
      <c r="N218" s="1" t="s">
        <v>38</v>
      </c>
      <c r="O218" s="1" t="s">
        <v>30</v>
      </c>
      <c r="P218" s="1" t="s">
        <v>31</v>
      </c>
      <c r="Q218" s="1" t="s">
        <v>32</v>
      </c>
      <c r="U218" s="6">
        <v>0</v>
      </c>
      <c r="V218" s="5">
        <v>0</v>
      </c>
    </row>
    <row r="219" spans="1:22" x14ac:dyDescent="0.2">
      <c r="A219" s="1" t="s">
        <v>26</v>
      </c>
      <c r="B219" s="1" t="s">
        <v>400</v>
      </c>
      <c r="C219" s="1" t="s">
        <v>401</v>
      </c>
      <c r="D219" s="4">
        <v>1</v>
      </c>
      <c r="E219" s="3">
        <v>0</v>
      </c>
      <c r="F219" s="4">
        <v>1</v>
      </c>
      <c r="G219" s="4">
        <v>0</v>
      </c>
      <c r="H219" s="4">
        <v>1</v>
      </c>
      <c r="I219" s="4">
        <v>0</v>
      </c>
      <c r="J219" s="4">
        <v>1</v>
      </c>
      <c r="K219" s="4">
        <v>0</v>
      </c>
      <c r="L219" s="5">
        <v>0</v>
      </c>
      <c r="M219" s="1">
        <v>0</v>
      </c>
      <c r="N219" s="1" t="s">
        <v>29</v>
      </c>
      <c r="O219" s="1" t="s">
        <v>30</v>
      </c>
      <c r="P219" s="1" t="s">
        <v>31</v>
      </c>
      <c r="Q219" s="1" t="s">
        <v>32</v>
      </c>
      <c r="R219" s="1" t="s">
        <v>388</v>
      </c>
      <c r="U219" s="6">
        <v>8</v>
      </c>
      <c r="V219" s="5">
        <v>1</v>
      </c>
    </row>
    <row r="220" spans="1:22" x14ac:dyDescent="0.2">
      <c r="A220" s="1" t="s">
        <v>26</v>
      </c>
      <c r="B220" s="1" t="s">
        <v>67</v>
      </c>
      <c r="C220" s="1" t="s">
        <v>523</v>
      </c>
      <c r="D220" s="4">
        <v>1</v>
      </c>
      <c r="E220" s="3">
        <v>0</v>
      </c>
      <c r="F220" s="4">
        <v>1</v>
      </c>
      <c r="G220" s="4">
        <v>0</v>
      </c>
      <c r="H220" s="4">
        <v>1</v>
      </c>
      <c r="I220" s="4">
        <v>0</v>
      </c>
      <c r="J220" s="4">
        <v>1</v>
      </c>
      <c r="K220" s="4">
        <v>0</v>
      </c>
      <c r="L220" s="5">
        <v>0</v>
      </c>
      <c r="M220" s="1">
        <v>0</v>
      </c>
      <c r="N220" s="1" t="s">
        <v>38</v>
      </c>
      <c r="O220" s="1" t="s">
        <v>30</v>
      </c>
      <c r="P220" s="1" t="s">
        <v>31</v>
      </c>
      <c r="Q220" s="1" t="s">
        <v>521</v>
      </c>
      <c r="U220" s="6">
        <v>0</v>
      </c>
      <c r="V220" s="5">
        <v>0</v>
      </c>
    </row>
    <row r="221" spans="1:22" x14ac:dyDescent="0.2">
      <c r="A221" s="1" t="s">
        <v>26</v>
      </c>
      <c r="B221" s="1" t="s">
        <v>144</v>
      </c>
      <c r="C221" s="1" t="s">
        <v>186</v>
      </c>
      <c r="D221" s="4">
        <v>1</v>
      </c>
      <c r="E221" s="3">
        <v>0</v>
      </c>
      <c r="F221" s="4">
        <v>1</v>
      </c>
      <c r="G221" s="4">
        <v>0</v>
      </c>
      <c r="H221" s="4">
        <v>1</v>
      </c>
      <c r="I221" s="4">
        <v>0</v>
      </c>
      <c r="J221" s="4">
        <v>1</v>
      </c>
      <c r="K221" s="4">
        <v>0</v>
      </c>
      <c r="L221" s="5">
        <v>0</v>
      </c>
      <c r="M221" s="1">
        <v>0</v>
      </c>
      <c r="N221" s="1" t="s">
        <v>38</v>
      </c>
      <c r="O221" s="1" t="s">
        <v>30</v>
      </c>
      <c r="P221" s="1" t="s">
        <v>31</v>
      </c>
      <c r="Q221" s="1" t="s">
        <v>32</v>
      </c>
      <c r="U221" s="6">
        <v>0</v>
      </c>
      <c r="V221" s="5">
        <v>0</v>
      </c>
    </row>
    <row r="222" spans="1:22" x14ac:dyDescent="0.2">
      <c r="A222" s="1" t="s">
        <v>26</v>
      </c>
      <c r="B222" s="1" t="s">
        <v>73</v>
      </c>
      <c r="C222" s="1" t="s">
        <v>155</v>
      </c>
      <c r="D222" s="4">
        <v>1</v>
      </c>
      <c r="E222" s="3">
        <v>0</v>
      </c>
      <c r="F222" s="4">
        <v>1</v>
      </c>
      <c r="G222" s="4">
        <v>0</v>
      </c>
      <c r="H222" s="4">
        <v>1</v>
      </c>
      <c r="I222" s="4">
        <v>0</v>
      </c>
      <c r="J222" s="4">
        <v>1</v>
      </c>
      <c r="K222" s="4">
        <v>0</v>
      </c>
      <c r="L222" s="5">
        <v>0</v>
      </c>
      <c r="M222" s="1">
        <v>0</v>
      </c>
      <c r="N222" s="1" t="s">
        <v>38</v>
      </c>
      <c r="O222" s="1" t="s">
        <v>30</v>
      </c>
      <c r="P222" s="1" t="s">
        <v>31</v>
      </c>
      <c r="Q222" s="1" t="s">
        <v>32</v>
      </c>
      <c r="U222" s="6">
        <v>0</v>
      </c>
      <c r="V222" s="5">
        <v>0</v>
      </c>
    </row>
    <row r="223" spans="1:22" x14ac:dyDescent="0.2">
      <c r="A223" s="1" t="s">
        <v>26</v>
      </c>
      <c r="B223" s="1" t="s">
        <v>73</v>
      </c>
      <c r="C223" s="1" t="s">
        <v>148</v>
      </c>
      <c r="D223" s="4">
        <v>1</v>
      </c>
      <c r="E223" s="3">
        <v>0</v>
      </c>
      <c r="F223" s="4">
        <v>1</v>
      </c>
      <c r="G223" s="4">
        <v>0</v>
      </c>
      <c r="H223" s="4">
        <v>1</v>
      </c>
      <c r="I223" s="4">
        <v>0</v>
      </c>
      <c r="J223" s="4">
        <v>1</v>
      </c>
      <c r="K223" s="4">
        <v>0</v>
      </c>
      <c r="L223" s="5">
        <v>0</v>
      </c>
      <c r="M223" s="1">
        <v>0</v>
      </c>
      <c r="N223" s="1" t="s">
        <v>38</v>
      </c>
      <c r="O223" s="1" t="s">
        <v>30</v>
      </c>
      <c r="P223" s="1" t="s">
        <v>31</v>
      </c>
      <c r="Q223" s="1" t="s">
        <v>32</v>
      </c>
      <c r="U223" s="6">
        <v>0</v>
      </c>
      <c r="V223" s="5">
        <v>0</v>
      </c>
    </row>
    <row r="224" spans="1:22" x14ac:dyDescent="0.2">
      <c r="A224" s="1" t="s">
        <v>26</v>
      </c>
      <c r="B224" s="1" t="s">
        <v>73</v>
      </c>
      <c r="C224" s="1" t="s">
        <v>95</v>
      </c>
      <c r="D224" s="4">
        <v>1</v>
      </c>
      <c r="E224" s="3">
        <v>0</v>
      </c>
      <c r="F224" s="4">
        <v>1</v>
      </c>
      <c r="G224" s="4">
        <v>0</v>
      </c>
      <c r="H224" s="4">
        <v>1</v>
      </c>
      <c r="I224" s="4">
        <v>0</v>
      </c>
      <c r="J224" s="4">
        <v>1</v>
      </c>
      <c r="K224" s="4">
        <v>0</v>
      </c>
      <c r="L224" s="5">
        <v>0</v>
      </c>
      <c r="M224" s="1">
        <v>0</v>
      </c>
      <c r="N224" s="1" t="s">
        <v>29</v>
      </c>
      <c r="O224" s="1" t="s">
        <v>30</v>
      </c>
      <c r="P224" s="1" t="s">
        <v>31</v>
      </c>
      <c r="Q224" s="1" t="s">
        <v>32</v>
      </c>
      <c r="U224" s="6">
        <v>8</v>
      </c>
      <c r="V224" s="5">
        <v>1</v>
      </c>
    </row>
    <row r="225" spans="1:22" x14ac:dyDescent="0.2">
      <c r="A225" s="1" t="s">
        <v>26</v>
      </c>
      <c r="B225" s="1" t="s">
        <v>166</v>
      </c>
      <c r="C225" s="1" t="s">
        <v>188</v>
      </c>
      <c r="D225" s="4">
        <v>1</v>
      </c>
      <c r="E225" s="3">
        <v>0</v>
      </c>
      <c r="F225" s="4">
        <v>1</v>
      </c>
      <c r="G225" s="4">
        <v>0</v>
      </c>
      <c r="H225" s="4">
        <v>1</v>
      </c>
      <c r="I225" s="4">
        <v>0</v>
      </c>
      <c r="J225" s="4">
        <v>1</v>
      </c>
      <c r="K225" s="4">
        <v>0</v>
      </c>
      <c r="L225" s="5">
        <v>0</v>
      </c>
      <c r="M225" s="1">
        <v>0</v>
      </c>
      <c r="N225" s="1" t="s">
        <v>38</v>
      </c>
      <c r="O225" s="1" t="s">
        <v>30</v>
      </c>
      <c r="P225" s="1" t="s">
        <v>31</v>
      </c>
      <c r="Q225" s="1" t="s">
        <v>32</v>
      </c>
      <c r="U225" s="6">
        <v>0</v>
      </c>
      <c r="V225" s="5">
        <v>0</v>
      </c>
    </row>
    <row r="226" spans="1:22" x14ac:dyDescent="0.2">
      <c r="A226" s="1" t="s">
        <v>26</v>
      </c>
      <c r="B226" s="1" t="s">
        <v>144</v>
      </c>
      <c r="C226" s="1" t="s">
        <v>343</v>
      </c>
      <c r="D226" s="4">
        <v>1</v>
      </c>
      <c r="E226" s="3">
        <v>0</v>
      </c>
      <c r="F226" s="4">
        <v>1</v>
      </c>
      <c r="G226" s="4">
        <v>0</v>
      </c>
      <c r="H226" s="4">
        <v>1</v>
      </c>
      <c r="I226" s="4">
        <v>0</v>
      </c>
      <c r="J226" s="4">
        <v>1</v>
      </c>
      <c r="K226" s="4">
        <v>0</v>
      </c>
      <c r="L226" s="5">
        <v>0</v>
      </c>
      <c r="M226" s="1">
        <v>0</v>
      </c>
      <c r="N226" s="1" t="s">
        <v>29</v>
      </c>
      <c r="O226" s="1" t="s">
        <v>30</v>
      </c>
      <c r="P226" s="1" t="s">
        <v>31</v>
      </c>
      <c r="Q226" s="1" t="s">
        <v>32</v>
      </c>
      <c r="U226" s="6">
        <v>8</v>
      </c>
      <c r="V226" s="5">
        <v>1</v>
      </c>
    </row>
    <row r="227" spans="1:22" x14ac:dyDescent="0.2">
      <c r="A227" s="1" t="s">
        <v>26</v>
      </c>
      <c r="B227" s="1" t="s">
        <v>73</v>
      </c>
      <c r="C227" s="1" t="s">
        <v>149</v>
      </c>
      <c r="D227" s="4">
        <v>1</v>
      </c>
      <c r="E227" s="3">
        <v>0</v>
      </c>
      <c r="F227" s="4">
        <v>1</v>
      </c>
      <c r="G227" s="4">
        <v>0</v>
      </c>
      <c r="H227" s="4">
        <v>1</v>
      </c>
      <c r="I227" s="4">
        <v>0</v>
      </c>
      <c r="J227" s="4">
        <v>1</v>
      </c>
      <c r="K227" s="4">
        <v>0</v>
      </c>
      <c r="L227" s="5">
        <v>0</v>
      </c>
      <c r="M227" s="1">
        <v>0</v>
      </c>
      <c r="N227" s="1" t="s">
        <v>38</v>
      </c>
      <c r="O227" s="1" t="s">
        <v>30</v>
      </c>
      <c r="P227" s="1" t="s">
        <v>31</v>
      </c>
      <c r="Q227" s="1" t="s">
        <v>32</v>
      </c>
      <c r="U227" s="6">
        <v>0</v>
      </c>
      <c r="V227" s="5">
        <v>0</v>
      </c>
    </row>
    <row r="228" spans="1:22" x14ac:dyDescent="0.2">
      <c r="A228" s="1" t="s">
        <v>26</v>
      </c>
      <c r="B228" s="1" t="s">
        <v>144</v>
      </c>
      <c r="C228" s="1" t="s">
        <v>232</v>
      </c>
      <c r="D228" s="4">
        <v>1</v>
      </c>
      <c r="E228" s="3">
        <v>0</v>
      </c>
      <c r="F228" s="4">
        <v>1</v>
      </c>
      <c r="G228" s="4">
        <v>0</v>
      </c>
      <c r="H228" s="4">
        <v>1</v>
      </c>
      <c r="I228" s="4">
        <v>0</v>
      </c>
      <c r="J228" s="4">
        <v>1</v>
      </c>
      <c r="K228" s="4">
        <v>0</v>
      </c>
      <c r="L228" s="5">
        <v>0</v>
      </c>
      <c r="M228" s="1">
        <v>0</v>
      </c>
      <c r="N228" s="1" t="s">
        <v>38</v>
      </c>
      <c r="O228" s="1" t="s">
        <v>30</v>
      </c>
      <c r="P228" s="1" t="s">
        <v>31</v>
      </c>
      <c r="Q228" s="1" t="s">
        <v>32</v>
      </c>
      <c r="U228" s="6">
        <v>0</v>
      </c>
      <c r="V228" s="5">
        <v>0</v>
      </c>
    </row>
    <row r="229" spans="1:22" x14ac:dyDescent="0.2">
      <c r="A229" s="1" t="s">
        <v>26</v>
      </c>
      <c r="B229" s="1" t="s">
        <v>166</v>
      </c>
      <c r="C229" s="1" t="s">
        <v>167</v>
      </c>
      <c r="D229" s="4">
        <v>1</v>
      </c>
      <c r="E229" s="3">
        <v>0</v>
      </c>
      <c r="F229" s="4">
        <v>1</v>
      </c>
      <c r="G229" s="4">
        <v>0</v>
      </c>
      <c r="H229" s="4">
        <v>1</v>
      </c>
      <c r="I229" s="4">
        <v>0</v>
      </c>
      <c r="J229" s="4">
        <v>1</v>
      </c>
      <c r="K229" s="4">
        <v>0</v>
      </c>
      <c r="L229" s="5">
        <v>0</v>
      </c>
      <c r="M229" s="1">
        <v>0</v>
      </c>
      <c r="N229" s="1" t="s">
        <v>38</v>
      </c>
      <c r="O229" s="1" t="s">
        <v>30</v>
      </c>
      <c r="P229" s="1" t="s">
        <v>31</v>
      </c>
      <c r="Q229" s="1" t="s">
        <v>32</v>
      </c>
      <c r="U229" s="6">
        <v>0</v>
      </c>
      <c r="V229" s="5">
        <v>0</v>
      </c>
    </row>
    <row r="230" spans="1:22" x14ac:dyDescent="0.2">
      <c r="A230" s="1" t="s">
        <v>26</v>
      </c>
      <c r="B230" s="1" t="s">
        <v>73</v>
      </c>
      <c r="C230" s="1" t="s">
        <v>173</v>
      </c>
      <c r="D230" s="4">
        <v>1</v>
      </c>
      <c r="E230" s="3">
        <v>0</v>
      </c>
      <c r="F230" s="4">
        <v>1</v>
      </c>
      <c r="G230" s="4">
        <v>0</v>
      </c>
      <c r="H230" s="4">
        <v>1</v>
      </c>
      <c r="I230" s="4">
        <v>0</v>
      </c>
      <c r="J230" s="4">
        <v>1</v>
      </c>
      <c r="K230" s="4">
        <v>0</v>
      </c>
      <c r="L230" s="5">
        <v>0</v>
      </c>
      <c r="M230" s="1">
        <v>0</v>
      </c>
      <c r="N230" s="1" t="s">
        <v>38</v>
      </c>
      <c r="O230" s="1" t="s">
        <v>30</v>
      </c>
      <c r="P230" s="1" t="s">
        <v>31</v>
      </c>
      <c r="Q230" s="1" t="s">
        <v>32</v>
      </c>
      <c r="U230" s="6">
        <v>0</v>
      </c>
      <c r="V230" s="5">
        <v>0</v>
      </c>
    </row>
    <row r="231" spans="1:22" x14ac:dyDescent="0.2">
      <c r="A231" s="1" t="s">
        <v>26</v>
      </c>
      <c r="B231" s="1" t="s">
        <v>111</v>
      </c>
      <c r="C231" s="1" t="s">
        <v>86</v>
      </c>
      <c r="D231" s="4">
        <v>1</v>
      </c>
      <c r="E231" s="3">
        <v>0</v>
      </c>
      <c r="F231" s="4">
        <v>1</v>
      </c>
      <c r="G231" s="4">
        <v>0</v>
      </c>
      <c r="H231" s="4">
        <v>1</v>
      </c>
      <c r="I231" s="4">
        <v>0</v>
      </c>
      <c r="J231" s="4">
        <v>1</v>
      </c>
      <c r="K231" s="4">
        <v>0</v>
      </c>
      <c r="L231" s="5">
        <v>0</v>
      </c>
      <c r="M231" s="1">
        <v>50</v>
      </c>
      <c r="N231" s="1" t="s">
        <v>29</v>
      </c>
      <c r="O231" s="1" t="s">
        <v>30</v>
      </c>
      <c r="P231" s="1" t="s">
        <v>31</v>
      </c>
      <c r="Q231" s="1" t="s">
        <v>32</v>
      </c>
      <c r="R231" s="1" t="s">
        <v>305</v>
      </c>
      <c r="T231" s="1" t="s">
        <v>361</v>
      </c>
      <c r="U231" s="6">
        <v>8</v>
      </c>
      <c r="V231" s="5">
        <v>1</v>
      </c>
    </row>
    <row r="232" spans="1:22" x14ac:dyDescent="0.2">
      <c r="A232" s="1" t="s">
        <v>26</v>
      </c>
      <c r="B232" s="1" t="s">
        <v>73</v>
      </c>
      <c r="C232" s="1" t="s">
        <v>150</v>
      </c>
      <c r="D232" s="4">
        <v>1</v>
      </c>
      <c r="E232" s="3">
        <v>0</v>
      </c>
      <c r="F232" s="4">
        <v>1</v>
      </c>
      <c r="G232" s="4">
        <v>0</v>
      </c>
      <c r="H232" s="4">
        <v>1</v>
      </c>
      <c r="I232" s="4">
        <v>0</v>
      </c>
      <c r="J232" s="4">
        <v>1</v>
      </c>
      <c r="K232" s="4">
        <v>0</v>
      </c>
      <c r="L232" s="5">
        <v>0</v>
      </c>
      <c r="M232" s="1">
        <v>0</v>
      </c>
      <c r="N232" s="1" t="s">
        <v>38</v>
      </c>
      <c r="O232" s="1" t="s">
        <v>30</v>
      </c>
      <c r="P232" s="1" t="s">
        <v>31</v>
      </c>
      <c r="Q232" s="1" t="s">
        <v>32</v>
      </c>
      <c r="U232" s="6">
        <v>0</v>
      </c>
      <c r="V232" s="5">
        <v>0</v>
      </c>
    </row>
    <row r="233" spans="1:22" x14ac:dyDescent="0.2">
      <c r="A233" s="1" t="s">
        <v>26</v>
      </c>
      <c r="B233" s="1" t="s">
        <v>73</v>
      </c>
      <c r="C233" s="1" t="s">
        <v>172</v>
      </c>
      <c r="D233" s="4">
        <v>1</v>
      </c>
      <c r="E233" s="3">
        <v>0</v>
      </c>
      <c r="F233" s="4">
        <v>1</v>
      </c>
      <c r="G233" s="4">
        <v>0</v>
      </c>
      <c r="H233" s="4">
        <v>1</v>
      </c>
      <c r="I233" s="4">
        <v>0</v>
      </c>
      <c r="J233" s="4">
        <v>1</v>
      </c>
      <c r="K233" s="4">
        <v>0</v>
      </c>
      <c r="L233" s="5">
        <v>0</v>
      </c>
      <c r="M233" s="1">
        <v>0</v>
      </c>
      <c r="N233" s="1" t="s">
        <v>38</v>
      </c>
      <c r="O233" s="1" t="s">
        <v>30</v>
      </c>
      <c r="P233" s="1" t="s">
        <v>31</v>
      </c>
      <c r="Q233" s="1" t="s">
        <v>32</v>
      </c>
      <c r="U233" s="6">
        <v>0</v>
      </c>
      <c r="V233" s="5">
        <v>0</v>
      </c>
    </row>
    <row r="234" spans="1:22" x14ac:dyDescent="0.2">
      <c r="A234" s="1" t="s">
        <v>26</v>
      </c>
      <c r="B234" s="1" t="s">
        <v>73</v>
      </c>
      <c r="C234" s="1" t="s">
        <v>125</v>
      </c>
      <c r="D234" s="4">
        <v>1</v>
      </c>
      <c r="E234" s="3">
        <v>0</v>
      </c>
      <c r="F234" s="4">
        <v>1</v>
      </c>
      <c r="G234" s="4">
        <v>0</v>
      </c>
      <c r="H234" s="4">
        <v>1</v>
      </c>
      <c r="I234" s="4">
        <v>0</v>
      </c>
      <c r="J234" s="4">
        <v>1</v>
      </c>
      <c r="K234" s="4">
        <v>0</v>
      </c>
      <c r="L234" s="5">
        <v>0</v>
      </c>
      <c r="M234" s="1">
        <v>0</v>
      </c>
      <c r="N234" s="1" t="s">
        <v>38</v>
      </c>
      <c r="O234" s="1" t="s">
        <v>30</v>
      </c>
      <c r="P234" s="1" t="s">
        <v>31</v>
      </c>
      <c r="Q234" s="1" t="s">
        <v>32</v>
      </c>
      <c r="U234" s="6">
        <v>0</v>
      </c>
      <c r="V234" s="5">
        <v>0</v>
      </c>
    </row>
    <row r="235" spans="1:22" x14ac:dyDescent="0.2">
      <c r="A235" s="1" t="s">
        <v>26</v>
      </c>
      <c r="B235" s="1" t="s">
        <v>360</v>
      </c>
      <c r="C235" s="1" t="s">
        <v>393</v>
      </c>
      <c r="D235" s="4">
        <v>1</v>
      </c>
      <c r="E235" s="3">
        <v>0</v>
      </c>
      <c r="F235" s="4">
        <v>1</v>
      </c>
      <c r="G235" s="4">
        <v>0</v>
      </c>
      <c r="H235" s="4">
        <v>1</v>
      </c>
      <c r="I235" s="4">
        <v>0</v>
      </c>
      <c r="J235" s="4">
        <v>1</v>
      </c>
      <c r="K235" s="4">
        <v>0</v>
      </c>
      <c r="L235" s="5">
        <v>0</v>
      </c>
      <c r="M235" s="1">
        <v>0</v>
      </c>
      <c r="N235" s="1" t="s">
        <v>29</v>
      </c>
      <c r="O235" s="1" t="s">
        <v>30</v>
      </c>
      <c r="P235" s="1" t="s">
        <v>31</v>
      </c>
      <c r="Q235" s="1" t="s">
        <v>32</v>
      </c>
      <c r="R235" s="1" t="s">
        <v>305</v>
      </c>
      <c r="U235" s="6">
        <v>8</v>
      </c>
      <c r="V235" s="5">
        <v>1</v>
      </c>
    </row>
    <row r="236" spans="1:22" x14ac:dyDescent="0.2">
      <c r="A236" s="1" t="s">
        <v>26</v>
      </c>
      <c r="B236" s="1" t="s">
        <v>166</v>
      </c>
      <c r="C236" s="1" t="s">
        <v>187</v>
      </c>
      <c r="D236" s="4">
        <v>1</v>
      </c>
      <c r="E236" s="3">
        <v>0</v>
      </c>
      <c r="F236" s="4">
        <v>1</v>
      </c>
      <c r="G236" s="4">
        <v>0</v>
      </c>
      <c r="H236" s="4">
        <v>1</v>
      </c>
      <c r="I236" s="4">
        <v>0</v>
      </c>
      <c r="J236" s="4">
        <v>1</v>
      </c>
      <c r="K236" s="4">
        <v>0</v>
      </c>
      <c r="L236" s="5">
        <v>0</v>
      </c>
      <c r="M236" s="1">
        <v>0</v>
      </c>
      <c r="N236" s="1" t="s">
        <v>38</v>
      </c>
      <c r="O236" s="1" t="s">
        <v>30</v>
      </c>
      <c r="P236" s="1" t="s">
        <v>31</v>
      </c>
      <c r="Q236" s="1" t="s">
        <v>32</v>
      </c>
      <c r="U236" s="6">
        <v>0</v>
      </c>
      <c r="V236" s="5">
        <v>0</v>
      </c>
    </row>
    <row r="237" spans="1:22" x14ac:dyDescent="0.2">
      <c r="A237" s="1" t="s">
        <v>26</v>
      </c>
      <c r="B237" s="1" t="s">
        <v>144</v>
      </c>
      <c r="C237" s="1" t="s">
        <v>145</v>
      </c>
      <c r="D237" s="4">
        <v>1</v>
      </c>
      <c r="E237" s="3">
        <v>0</v>
      </c>
      <c r="F237" s="4">
        <v>1</v>
      </c>
      <c r="G237" s="4">
        <v>0</v>
      </c>
      <c r="H237" s="4">
        <v>1</v>
      </c>
      <c r="I237" s="4">
        <v>0</v>
      </c>
      <c r="J237" s="4">
        <v>1</v>
      </c>
      <c r="K237" s="4">
        <v>0</v>
      </c>
      <c r="L237" s="5">
        <v>0</v>
      </c>
      <c r="M237" s="1">
        <v>0</v>
      </c>
      <c r="N237" s="1" t="s">
        <v>38</v>
      </c>
      <c r="O237" s="1" t="s">
        <v>30</v>
      </c>
      <c r="P237" s="1" t="s">
        <v>31</v>
      </c>
      <c r="Q237" s="1" t="s">
        <v>32</v>
      </c>
      <c r="U237" s="6">
        <v>0</v>
      </c>
      <c r="V237" s="5">
        <v>0</v>
      </c>
    </row>
    <row r="238" spans="1:22" x14ac:dyDescent="0.2">
      <c r="A238" s="1" t="s">
        <v>26</v>
      </c>
      <c r="B238" s="1" t="s">
        <v>73</v>
      </c>
      <c r="C238" s="1" t="s">
        <v>156</v>
      </c>
      <c r="D238" s="4">
        <v>1</v>
      </c>
      <c r="E238" s="3">
        <v>0</v>
      </c>
      <c r="F238" s="4">
        <v>1</v>
      </c>
      <c r="G238" s="4">
        <v>0</v>
      </c>
      <c r="H238" s="4">
        <v>1</v>
      </c>
      <c r="I238" s="4">
        <v>0</v>
      </c>
      <c r="J238" s="4">
        <v>1</v>
      </c>
      <c r="K238" s="4">
        <v>0</v>
      </c>
      <c r="L238" s="5">
        <v>0</v>
      </c>
      <c r="M238" s="1">
        <v>0</v>
      </c>
      <c r="N238" s="1" t="s">
        <v>38</v>
      </c>
      <c r="O238" s="1" t="s">
        <v>30</v>
      </c>
      <c r="P238" s="1" t="s">
        <v>31</v>
      </c>
      <c r="Q238" s="1" t="s">
        <v>32</v>
      </c>
      <c r="U238" s="6">
        <v>0</v>
      </c>
      <c r="V238" s="5">
        <v>0</v>
      </c>
    </row>
    <row r="239" spans="1:22" x14ac:dyDescent="0.2">
      <c r="A239" s="1" t="s">
        <v>26</v>
      </c>
      <c r="B239" s="1" t="s">
        <v>73</v>
      </c>
      <c r="C239" s="1" t="s">
        <v>154</v>
      </c>
      <c r="D239" s="4">
        <v>1</v>
      </c>
      <c r="E239" s="3">
        <v>0</v>
      </c>
      <c r="F239" s="4">
        <v>1</v>
      </c>
      <c r="G239" s="4">
        <v>0</v>
      </c>
      <c r="H239" s="4">
        <v>1</v>
      </c>
      <c r="I239" s="4">
        <v>0</v>
      </c>
      <c r="J239" s="4">
        <v>1</v>
      </c>
      <c r="K239" s="4">
        <v>0</v>
      </c>
      <c r="L239" s="5">
        <v>0</v>
      </c>
      <c r="M239" s="1">
        <v>0</v>
      </c>
      <c r="N239" s="1" t="s">
        <v>38</v>
      </c>
      <c r="O239" s="1" t="s">
        <v>30</v>
      </c>
      <c r="P239" s="1" t="s">
        <v>31</v>
      </c>
      <c r="Q239" s="1" t="s">
        <v>32</v>
      </c>
      <c r="U239" s="6">
        <v>0</v>
      </c>
      <c r="V239" s="5">
        <v>0</v>
      </c>
    </row>
    <row r="240" spans="1:22" x14ac:dyDescent="0.2">
      <c r="A240" s="1" t="s">
        <v>26</v>
      </c>
      <c r="B240" s="1" t="s">
        <v>73</v>
      </c>
      <c r="C240" s="1" t="s">
        <v>174</v>
      </c>
      <c r="D240" s="4">
        <v>1</v>
      </c>
      <c r="E240" s="3">
        <v>0</v>
      </c>
      <c r="F240" s="4">
        <v>1</v>
      </c>
      <c r="G240" s="4">
        <v>0</v>
      </c>
      <c r="H240" s="4">
        <v>1</v>
      </c>
      <c r="I240" s="4">
        <v>0</v>
      </c>
      <c r="J240" s="4">
        <v>1</v>
      </c>
      <c r="K240" s="4">
        <v>0</v>
      </c>
      <c r="L240" s="5">
        <v>0</v>
      </c>
      <c r="M240" s="1">
        <v>0</v>
      </c>
      <c r="N240" s="1" t="s">
        <v>38</v>
      </c>
      <c r="O240" s="1" t="s">
        <v>30</v>
      </c>
      <c r="P240" s="1" t="s">
        <v>31</v>
      </c>
      <c r="Q240" s="1" t="s">
        <v>32</v>
      </c>
      <c r="U240" s="6">
        <v>0</v>
      </c>
      <c r="V240" s="5">
        <v>0</v>
      </c>
    </row>
    <row r="241" spans="1:22" x14ac:dyDescent="0.2">
      <c r="A241" s="1" t="s">
        <v>26</v>
      </c>
      <c r="B241" s="1" t="s">
        <v>73</v>
      </c>
      <c r="C241" s="1" t="s">
        <v>126</v>
      </c>
      <c r="D241" s="4">
        <v>1</v>
      </c>
      <c r="E241" s="3">
        <v>0</v>
      </c>
      <c r="F241" s="4">
        <v>1</v>
      </c>
      <c r="G241" s="4">
        <v>0</v>
      </c>
      <c r="H241" s="4">
        <v>1</v>
      </c>
      <c r="I241" s="4">
        <v>0</v>
      </c>
      <c r="J241" s="4">
        <v>1</v>
      </c>
      <c r="K241" s="4">
        <v>0</v>
      </c>
      <c r="L241" s="5">
        <v>0</v>
      </c>
      <c r="M241" s="1">
        <v>0</v>
      </c>
      <c r="N241" s="1" t="s">
        <v>38</v>
      </c>
      <c r="O241" s="1" t="s">
        <v>30</v>
      </c>
      <c r="P241" s="1" t="s">
        <v>31</v>
      </c>
      <c r="Q241" s="1" t="s">
        <v>32</v>
      </c>
      <c r="U241" s="6">
        <v>0</v>
      </c>
      <c r="V241" s="5">
        <v>0</v>
      </c>
    </row>
    <row r="242" spans="1:22" x14ac:dyDescent="0.2">
      <c r="A242" s="1" t="s">
        <v>26</v>
      </c>
      <c r="B242" s="1" t="s">
        <v>73</v>
      </c>
      <c r="C242" s="1" t="s">
        <v>124</v>
      </c>
      <c r="D242" s="4">
        <v>1</v>
      </c>
      <c r="E242" s="3">
        <v>0</v>
      </c>
      <c r="F242" s="4">
        <v>1</v>
      </c>
      <c r="G242" s="4">
        <v>0</v>
      </c>
      <c r="H242" s="4">
        <v>1</v>
      </c>
      <c r="I242" s="4">
        <v>0</v>
      </c>
      <c r="J242" s="4">
        <v>1</v>
      </c>
      <c r="K242" s="4">
        <v>0</v>
      </c>
      <c r="L242" s="5">
        <v>0</v>
      </c>
      <c r="M242" s="1">
        <v>0</v>
      </c>
      <c r="N242" s="1" t="s">
        <v>38</v>
      </c>
      <c r="O242" s="1" t="s">
        <v>30</v>
      </c>
      <c r="P242" s="1" t="s">
        <v>31</v>
      </c>
      <c r="Q242" s="1" t="s">
        <v>32</v>
      </c>
      <c r="U242" s="6">
        <v>0</v>
      </c>
      <c r="V242" s="5">
        <v>0</v>
      </c>
    </row>
    <row r="243" spans="1:22" x14ac:dyDescent="0.2">
      <c r="A243" s="1" t="s">
        <v>26</v>
      </c>
      <c r="B243" s="1" t="s">
        <v>47</v>
      </c>
      <c r="C243" s="1" t="s">
        <v>109</v>
      </c>
      <c r="D243" s="3">
        <v>0</v>
      </c>
      <c r="E243" s="4">
        <v>1</v>
      </c>
      <c r="F243" s="4">
        <v>0</v>
      </c>
      <c r="G243" s="4">
        <v>1</v>
      </c>
      <c r="H243" s="4">
        <v>0</v>
      </c>
      <c r="I243" s="4">
        <v>1</v>
      </c>
      <c r="J243" s="4">
        <v>0</v>
      </c>
      <c r="K243" s="4">
        <v>1</v>
      </c>
      <c r="L243" s="5">
        <v>0</v>
      </c>
      <c r="M243" s="1">
        <v>0</v>
      </c>
      <c r="N243" s="1" t="s">
        <v>110</v>
      </c>
      <c r="O243" s="1" t="s">
        <v>30</v>
      </c>
      <c r="P243" s="1" t="s">
        <v>31</v>
      </c>
      <c r="Q243" s="1" t="s">
        <v>32</v>
      </c>
      <c r="U243" s="6">
        <v>0</v>
      </c>
      <c r="V243" s="5">
        <v>0</v>
      </c>
    </row>
    <row r="244" spans="1:22" x14ac:dyDescent="0.2">
      <c r="A244" s="1" t="s">
        <v>26</v>
      </c>
      <c r="B244" s="1" t="s">
        <v>27</v>
      </c>
      <c r="C244" s="1" t="s">
        <v>228</v>
      </c>
      <c r="D244" s="3">
        <v>0</v>
      </c>
      <c r="E244" s="4">
        <v>1</v>
      </c>
      <c r="F244" s="4">
        <v>0</v>
      </c>
      <c r="G244" s="4">
        <v>1</v>
      </c>
      <c r="H244" s="4">
        <v>0</v>
      </c>
      <c r="I244" s="4">
        <v>1</v>
      </c>
      <c r="J244" s="4">
        <v>0</v>
      </c>
      <c r="K244" s="4">
        <v>1</v>
      </c>
      <c r="L244" s="5">
        <v>0</v>
      </c>
      <c r="M244" s="1">
        <v>0</v>
      </c>
      <c r="N244" s="1" t="s">
        <v>229</v>
      </c>
      <c r="O244" s="1" t="s">
        <v>30</v>
      </c>
      <c r="P244" s="1" t="s">
        <v>31</v>
      </c>
      <c r="Q244" s="1" t="s">
        <v>32</v>
      </c>
      <c r="U244" s="6">
        <v>0</v>
      </c>
      <c r="V244" s="5">
        <v>0</v>
      </c>
    </row>
    <row r="245" spans="1:22" x14ac:dyDescent="0.2">
      <c r="A245" s="1" t="s">
        <v>26</v>
      </c>
      <c r="B245" s="1" t="s">
        <v>87</v>
      </c>
      <c r="C245" s="1" t="s">
        <v>88</v>
      </c>
      <c r="D245" s="3">
        <v>0</v>
      </c>
      <c r="E245" s="4">
        <v>1</v>
      </c>
      <c r="F245" s="4">
        <v>0</v>
      </c>
      <c r="G245" s="4">
        <v>1</v>
      </c>
      <c r="H245" s="4">
        <v>0</v>
      </c>
      <c r="I245" s="4">
        <v>1</v>
      </c>
      <c r="J245" s="4">
        <v>0</v>
      </c>
      <c r="K245" s="4">
        <v>1</v>
      </c>
      <c r="L245" s="5">
        <v>0</v>
      </c>
      <c r="M245" s="1">
        <v>0</v>
      </c>
      <c r="N245" s="1" t="s">
        <v>38</v>
      </c>
      <c r="O245" s="1" t="s">
        <v>30</v>
      </c>
      <c r="P245" s="1" t="s">
        <v>31</v>
      </c>
      <c r="Q245" s="1" t="s">
        <v>32</v>
      </c>
      <c r="U245" s="6">
        <v>0</v>
      </c>
      <c r="V245" s="5">
        <v>0</v>
      </c>
    </row>
    <row r="246" spans="1:22" x14ac:dyDescent="0.2">
      <c r="A246" s="1" t="s">
        <v>26</v>
      </c>
      <c r="B246" s="1" t="s">
        <v>36</v>
      </c>
      <c r="C246" s="1" t="s">
        <v>78</v>
      </c>
      <c r="D246" s="3">
        <v>0</v>
      </c>
      <c r="E246" s="4">
        <v>1</v>
      </c>
      <c r="F246" s="4">
        <v>0</v>
      </c>
      <c r="G246" s="4">
        <v>1</v>
      </c>
      <c r="H246" s="4">
        <v>0</v>
      </c>
      <c r="I246" s="4">
        <v>1</v>
      </c>
      <c r="J246" s="4">
        <v>0</v>
      </c>
      <c r="K246" s="4">
        <v>1</v>
      </c>
      <c r="L246" s="5">
        <v>0</v>
      </c>
      <c r="M246" s="1">
        <v>0</v>
      </c>
      <c r="N246" s="1" t="s">
        <v>38</v>
      </c>
      <c r="O246" s="1" t="s">
        <v>30</v>
      </c>
      <c r="P246" s="1" t="s">
        <v>31</v>
      </c>
      <c r="Q246" s="1" t="s">
        <v>32</v>
      </c>
      <c r="U246" s="6">
        <v>0</v>
      </c>
      <c r="V246" s="5">
        <v>0</v>
      </c>
    </row>
    <row r="247" spans="1:22" x14ac:dyDescent="0.2">
      <c r="A247" s="1" t="s">
        <v>26</v>
      </c>
      <c r="B247" s="1" t="s">
        <v>87</v>
      </c>
      <c r="C247" s="1" t="s">
        <v>208</v>
      </c>
      <c r="D247" s="3">
        <v>0</v>
      </c>
      <c r="E247" s="4">
        <v>1</v>
      </c>
      <c r="F247" s="4">
        <v>0</v>
      </c>
      <c r="G247" s="4">
        <v>1</v>
      </c>
      <c r="H247" s="4">
        <v>0</v>
      </c>
      <c r="I247" s="4">
        <v>1</v>
      </c>
      <c r="J247" s="4">
        <v>0</v>
      </c>
      <c r="K247" s="4">
        <v>1</v>
      </c>
      <c r="L247" s="5">
        <v>0</v>
      </c>
      <c r="M247" s="1">
        <v>0</v>
      </c>
      <c r="N247" s="1" t="s">
        <v>38</v>
      </c>
      <c r="O247" s="1" t="s">
        <v>30</v>
      </c>
      <c r="P247" s="1" t="s">
        <v>31</v>
      </c>
      <c r="Q247" s="1" t="s">
        <v>32</v>
      </c>
      <c r="U247" s="6">
        <v>0</v>
      </c>
      <c r="V247" s="5">
        <v>0</v>
      </c>
    </row>
    <row r="248" spans="1:22" x14ac:dyDescent="0.2">
      <c r="A248" s="1" t="s">
        <v>26</v>
      </c>
      <c r="B248" s="1" t="s">
        <v>291</v>
      </c>
      <c r="C248" s="1" t="s">
        <v>487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5">
        <v>0</v>
      </c>
      <c r="M248" s="1">
        <v>0</v>
      </c>
      <c r="N248" s="1" t="s">
        <v>38</v>
      </c>
      <c r="O248" s="1" t="s">
        <v>30</v>
      </c>
      <c r="P248" s="1" t="s">
        <v>31</v>
      </c>
      <c r="Q248" s="1" t="s">
        <v>32</v>
      </c>
      <c r="U248" s="6">
        <v>0</v>
      </c>
      <c r="V248" s="5">
        <v>1</v>
      </c>
    </row>
    <row r="249" spans="1:22" x14ac:dyDescent="0.2">
      <c r="A249" s="1" t="s">
        <v>26</v>
      </c>
      <c r="B249" s="1" t="s">
        <v>89</v>
      </c>
      <c r="C249" s="1" t="s">
        <v>93</v>
      </c>
      <c r="D249" s="3">
        <v>0</v>
      </c>
      <c r="E249" s="4">
        <v>1</v>
      </c>
      <c r="F249" s="4">
        <v>0</v>
      </c>
      <c r="G249" s="4">
        <v>1</v>
      </c>
      <c r="H249" s="4">
        <v>0</v>
      </c>
      <c r="I249" s="4">
        <v>1</v>
      </c>
      <c r="J249" s="4">
        <v>0</v>
      </c>
      <c r="K249" s="4">
        <v>1</v>
      </c>
      <c r="L249" s="5">
        <v>0</v>
      </c>
      <c r="M249" s="1">
        <v>0</v>
      </c>
      <c r="N249" s="1" t="s">
        <v>29</v>
      </c>
      <c r="O249" s="1" t="s">
        <v>30</v>
      </c>
      <c r="P249" s="1" t="s">
        <v>31</v>
      </c>
      <c r="Q249" s="1" t="s">
        <v>32</v>
      </c>
      <c r="U249" s="6">
        <v>0</v>
      </c>
      <c r="V249" s="5">
        <v>0</v>
      </c>
    </row>
    <row r="250" spans="1:22" x14ac:dyDescent="0.2">
      <c r="A250" s="1" t="s">
        <v>26</v>
      </c>
      <c r="B250" s="1" t="s">
        <v>89</v>
      </c>
      <c r="C250" s="1" t="s">
        <v>90</v>
      </c>
      <c r="D250" s="3">
        <v>0</v>
      </c>
      <c r="E250" s="4">
        <v>1</v>
      </c>
      <c r="F250" s="4">
        <v>0</v>
      </c>
      <c r="G250" s="4">
        <v>1</v>
      </c>
      <c r="H250" s="4">
        <v>0</v>
      </c>
      <c r="I250" s="4">
        <v>1</v>
      </c>
      <c r="J250" s="4">
        <v>0</v>
      </c>
      <c r="K250" s="4">
        <v>1</v>
      </c>
      <c r="L250" s="5">
        <v>0</v>
      </c>
      <c r="M250" s="1">
        <v>0</v>
      </c>
      <c r="N250" s="1" t="s">
        <v>29</v>
      </c>
      <c r="O250" s="1" t="s">
        <v>30</v>
      </c>
      <c r="P250" s="1" t="s">
        <v>31</v>
      </c>
      <c r="Q250" s="1" t="s">
        <v>32</v>
      </c>
      <c r="U250" s="6">
        <v>0</v>
      </c>
      <c r="V250" s="5">
        <v>0</v>
      </c>
    </row>
    <row r="251" spans="1:22" x14ac:dyDescent="0.2">
      <c r="A251" s="1" t="s">
        <v>26</v>
      </c>
      <c r="B251" s="1" t="s">
        <v>291</v>
      </c>
      <c r="C251" s="1" t="s">
        <v>449</v>
      </c>
      <c r="D251" s="3">
        <v>0</v>
      </c>
      <c r="E251" s="4">
        <v>1</v>
      </c>
      <c r="F251" s="4">
        <v>0</v>
      </c>
      <c r="G251" s="4">
        <v>1</v>
      </c>
      <c r="H251" s="4">
        <v>0</v>
      </c>
      <c r="I251" s="4">
        <v>1</v>
      </c>
      <c r="J251" s="4">
        <v>0</v>
      </c>
      <c r="K251" s="4">
        <v>1</v>
      </c>
      <c r="L251" s="5">
        <v>0</v>
      </c>
      <c r="M251" s="1">
        <v>0</v>
      </c>
      <c r="N251" s="1" t="s">
        <v>38</v>
      </c>
      <c r="O251" s="1" t="s">
        <v>30</v>
      </c>
      <c r="P251" s="1" t="s">
        <v>31</v>
      </c>
      <c r="Q251" s="1" t="s">
        <v>32</v>
      </c>
      <c r="U251" s="6">
        <v>8</v>
      </c>
      <c r="V251" s="5">
        <v>1</v>
      </c>
    </row>
    <row r="252" spans="1:22" x14ac:dyDescent="0.2">
      <c r="A252" s="1" t="s">
        <v>26</v>
      </c>
      <c r="B252" s="1" t="s">
        <v>227</v>
      </c>
      <c r="C252" s="1" t="s">
        <v>224</v>
      </c>
      <c r="D252" s="3">
        <v>0</v>
      </c>
      <c r="E252" s="4">
        <v>1</v>
      </c>
      <c r="F252" s="4">
        <v>0</v>
      </c>
      <c r="G252" s="4">
        <v>1</v>
      </c>
      <c r="H252" s="4">
        <v>0</v>
      </c>
      <c r="I252" s="4">
        <v>1</v>
      </c>
      <c r="J252" s="4">
        <v>0</v>
      </c>
      <c r="K252" s="4">
        <v>1</v>
      </c>
      <c r="L252" s="5">
        <v>0</v>
      </c>
      <c r="M252" s="1">
        <v>0</v>
      </c>
      <c r="N252" s="1" t="s">
        <v>29</v>
      </c>
      <c r="O252" s="1" t="s">
        <v>30</v>
      </c>
      <c r="P252" s="1" t="s">
        <v>31</v>
      </c>
      <c r="Q252" s="1" t="s">
        <v>32</v>
      </c>
      <c r="U252" s="6">
        <v>0</v>
      </c>
      <c r="V252" s="5">
        <v>0</v>
      </c>
    </row>
    <row r="253" spans="1:22" x14ac:dyDescent="0.2">
      <c r="A253" s="1" t="s">
        <v>26</v>
      </c>
      <c r="B253" s="1" t="s">
        <v>70</v>
      </c>
      <c r="C253" s="1" t="s">
        <v>71</v>
      </c>
      <c r="D253" s="3">
        <v>0</v>
      </c>
      <c r="E253" s="4">
        <v>1</v>
      </c>
      <c r="F253" s="4">
        <v>0</v>
      </c>
      <c r="G253" s="4">
        <v>1</v>
      </c>
      <c r="H253" s="4">
        <v>0</v>
      </c>
      <c r="I253" s="4">
        <v>1</v>
      </c>
      <c r="J253" s="4">
        <v>0</v>
      </c>
      <c r="K253" s="4">
        <v>1</v>
      </c>
      <c r="L253" s="5">
        <v>0</v>
      </c>
      <c r="M253" s="1">
        <v>0</v>
      </c>
      <c r="N253" s="1" t="s">
        <v>38</v>
      </c>
      <c r="O253" s="1" t="s">
        <v>30</v>
      </c>
      <c r="P253" s="1" t="s">
        <v>31</v>
      </c>
      <c r="Q253" s="1" t="s">
        <v>32</v>
      </c>
      <c r="U253" s="6">
        <v>0</v>
      </c>
      <c r="V253" s="5">
        <v>0</v>
      </c>
    </row>
    <row r="254" spans="1:22" x14ac:dyDescent="0.2">
      <c r="A254" s="1" t="s">
        <v>26</v>
      </c>
      <c r="B254" s="1" t="s">
        <v>70</v>
      </c>
      <c r="C254" s="1" t="s">
        <v>71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5">
        <v>0</v>
      </c>
      <c r="M254" s="1">
        <v>0</v>
      </c>
      <c r="N254" s="1" t="s">
        <v>38</v>
      </c>
      <c r="O254" s="1" t="s">
        <v>30</v>
      </c>
      <c r="P254" s="1" t="s">
        <v>31</v>
      </c>
      <c r="Q254" s="1" t="s">
        <v>32</v>
      </c>
      <c r="U254" s="6">
        <v>0</v>
      </c>
      <c r="V254" s="5">
        <v>0</v>
      </c>
    </row>
    <row r="255" spans="1:22" x14ac:dyDescent="0.2">
      <c r="A255" s="1" t="s">
        <v>26</v>
      </c>
      <c r="B255" s="1" t="s">
        <v>237</v>
      </c>
      <c r="C255" s="1" t="s">
        <v>238</v>
      </c>
      <c r="D255" s="3">
        <v>0</v>
      </c>
      <c r="E255" s="4">
        <v>1</v>
      </c>
      <c r="F255" s="4">
        <v>0</v>
      </c>
      <c r="G255" s="4">
        <v>1</v>
      </c>
      <c r="H255" s="4">
        <v>0</v>
      </c>
      <c r="I255" s="4">
        <v>1</v>
      </c>
      <c r="J255" s="4">
        <v>0</v>
      </c>
      <c r="K255" s="4">
        <v>1</v>
      </c>
      <c r="L255" s="5">
        <v>0</v>
      </c>
      <c r="M255" s="1">
        <v>0</v>
      </c>
      <c r="N255" s="1" t="s">
        <v>29</v>
      </c>
      <c r="O255" s="1" t="s">
        <v>30</v>
      </c>
      <c r="P255" s="1" t="s">
        <v>31</v>
      </c>
      <c r="Q255" s="1" t="s">
        <v>32</v>
      </c>
      <c r="U255" s="6">
        <v>0</v>
      </c>
      <c r="V255" s="5">
        <v>0</v>
      </c>
    </row>
    <row r="256" spans="1:22" x14ac:dyDescent="0.2">
      <c r="A256" s="1" t="s">
        <v>26</v>
      </c>
      <c r="B256" s="1" t="s">
        <v>237</v>
      </c>
      <c r="C256" s="1" t="s">
        <v>239</v>
      </c>
      <c r="D256" s="3">
        <v>0</v>
      </c>
      <c r="E256" s="4">
        <v>1</v>
      </c>
      <c r="F256" s="4">
        <v>0</v>
      </c>
      <c r="G256" s="4">
        <v>1</v>
      </c>
      <c r="H256" s="4">
        <v>0</v>
      </c>
      <c r="I256" s="4">
        <v>1</v>
      </c>
      <c r="J256" s="4">
        <v>0</v>
      </c>
      <c r="K256" s="4">
        <v>1</v>
      </c>
      <c r="L256" s="5">
        <v>0</v>
      </c>
      <c r="M256" s="1">
        <v>0</v>
      </c>
      <c r="N256" s="1" t="s">
        <v>29</v>
      </c>
      <c r="O256" s="1" t="s">
        <v>30</v>
      </c>
      <c r="P256" s="1" t="s">
        <v>31</v>
      </c>
      <c r="Q256" s="1" t="s">
        <v>32</v>
      </c>
      <c r="U256" s="6">
        <v>0</v>
      </c>
      <c r="V256" s="5">
        <v>0</v>
      </c>
    </row>
    <row r="257" spans="1:22" x14ac:dyDescent="0.2">
      <c r="A257" s="1" t="s">
        <v>26</v>
      </c>
      <c r="B257" s="1" t="s">
        <v>85</v>
      </c>
      <c r="C257" s="1" t="s">
        <v>95</v>
      </c>
      <c r="D257" s="3">
        <v>0</v>
      </c>
      <c r="E257" s="4">
        <v>1</v>
      </c>
      <c r="F257" s="4">
        <v>0</v>
      </c>
      <c r="G257" s="4">
        <v>1</v>
      </c>
      <c r="H257" s="4">
        <v>0</v>
      </c>
      <c r="I257" s="4">
        <v>1</v>
      </c>
      <c r="J257" s="4">
        <v>0</v>
      </c>
      <c r="K257" s="4">
        <v>1</v>
      </c>
      <c r="L257" s="5">
        <v>0</v>
      </c>
      <c r="M257" s="1">
        <v>0</v>
      </c>
      <c r="N257" s="1" t="s">
        <v>29</v>
      </c>
      <c r="O257" s="1" t="s">
        <v>30</v>
      </c>
      <c r="P257" s="1" t="s">
        <v>31</v>
      </c>
      <c r="Q257" s="1" t="s">
        <v>32</v>
      </c>
      <c r="U257" s="6">
        <v>0</v>
      </c>
      <c r="V257" s="5">
        <v>0</v>
      </c>
    </row>
    <row r="258" spans="1:22" x14ac:dyDescent="0.2">
      <c r="A258" s="1" t="s">
        <v>26</v>
      </c>
      <c r="B258" s="1" t="s">
        <v>27</v>
      </c>
      <c r="C258" s="1" t="s">
        <v>367</v>
      </c>
      <c r="D258" s="3">
        <v>0</v>
      </c>
      <c r="E258" s="4">
        <v>1</v>
      </c>
      <c r="F258" s="4">
        <v>0</v>
      </c>
      <c r="G258" s="4">
        <v>1</v>
      </c>
      <c r="H258" s="4">
        <v>0</v>
      </c>
      <c r="I258" s="4">
        <v>1</v>
      </c>
      <c r="J258" s="4">
        <v>0</v>
      </c>
      <c r="K258" s="4">
        <v>1</v>
      </c>
      <c r="L258" s="5">
        <v>0</v>
      </c>
      <c r="M258" s="1">
        <v>50</v>
      </c>
      <c r="N258" s="1" t="s">
        <v>29</v>
      </c>
      <c r="O258" s="1" t="s">
        <v>30</v>
      </c>
      <c r="P258" s="1" t="s">
        <v>31</v>
      </c>
      <c r="Q258" s="1" t="s">
        <v>32</v>
      </c>
      <c r="R258" s="1" t="s">
        <v>368</v>
      </c>
      <c r="T258" s="1" t="s">
        <v>359</v>
      </c>
      <c r="U258" s="6">
        <v>8</v>
      </c>
      <c r="V258" s="5">
        <v>1</v>
      </c>
    </row>
    <row r="259" spans="1:22" x14ac:dyDescent="0.2">
      <c r="A259" s="1" t="s">
        <v>26</v>
      </c>
      <c r="B259" s="1" t="s">
        <v>47</v>
      </c>
      <c r="C259" s="1" t="s">
        <v>403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5">
        <v>0</v>
      </c>
      <c r="M259" s="1">
        <v>0</v>
      </c>
      <c r="N259" s="1" t="s">
        <v>29</v>
      </c>
      <c r="O259" s="1" t="s">
        <v>30</v>
      </c>
      <c r="P259" s="1" t="s">
        <v>31</v>
      </c>
      <c r="Q259" s="1" t="s">
        <v>32</v>
      </c>
      <c r="U259" s="6">
        <v>8</v>
      </c>
      <c r="V259" s="5">
        <v>1</v>
      </c>
    </row>
    <row r="260" spans="1:22" x14ac:dyDescent="0.2">
      <c r="A260" s="1" t="s">
        <v>26</v>
      </c>
      <c r="B260" s="1" t="s">
        <v>80</v>
      </c>
      <c r="C260" s="1" t="s">
        <v>81</v>
      </c>
      <c r="D260" s="3">
        <v>0</v>
      </c>
      <c r="E260" s="4">
        <v>1</v>
      </c>
      <c r="F260" s="4">
        <v>0</v>
      </c>
      <c r="G260" s="4">
        <v>1</v>
      </c>
      <c r="H260" s="4">
        <v>0</v>
      </c>
      <c r="I260" s="4">
        <v>1</v>
      </c>
      <c r="J260" s="4">
        <v>0</v>
      </c>
      <c r="K260" s="4">
        <v>1</v>
      </c>
      <c r="L260" s="5">
        <v>0</v>
      </c>
      <c r="M260" s="1">
        <v>0</v>
      </c>
      <c r="N260" s="1" t="s">
        <v>82</v>
      </c>
      <c r="O260" s="1" t="s">
        <v>30</v>
      </c>
      <c r="P260" s="1" t="s">
        <v>31</v>
      </c>
      <c r="Q260" s="1" t="s">
        <v>32</v>
      </c>
      <c r="U260" s="6">
        <v>0</v>
      </c>
      <c r="V260" s="5">
        <v>0</v>
      </c>
    </row>
    <row r="261" spans="1:22" x14ac:dyDescent="0.2">
      <c r="A261" s="1" t="s">
        <v>26</v>
      </c>
      <c r="B261" s="1" t="s">
        <v>27</v>
      </c>
      <c r="C261" s="1" t="s">
        <v>373</v>
      </c>
      <c r="D261" s="3">
        <v>0</v>
      </c>
      <c r="E261" s="4">
        <v>1</v>
      </c>
      <c r="F261" s="4">
        <v>0</v>
      </c>
      <c r="G261" s="4">
        <v>1</v>
      </c>
      <c r="H261" s="4">
        <v>0</v>
      </c>
      <c r="I261" s="4">
        <v>1</v>
      </c>
      <c r="J261" s="4">
        <v>0</v>
      </c>
      <c r="K261" s="4">
        <v>1</v>
      </c>
      <c r="L261" s="5">
        <v>0</v>
      </c>
      <c r="M261" s="1">
        <v>50</v>
      </c>
      <c r="N261" s="1" t="s">
        <v>29</v>
      </c>
      <c r="O261" s="1" t="s">
        <v>30</v>
      </c>
      <c r="P261" s="1" t="s">
        <v>31</v>
      </c>
      <c r="Q261" s="1" t="s">
        <v>32</v>
      </c>
      <c r="R261" s="1" t="s">
        <v>372</v>
      </c>
      <c r="T261" s="1" t="s">
        <v>361</v>
      </c>
      <c r="U261" s="6">
        <v>8</v>
      </c>
      <c r="V261" s="5">
        <v>1</v>
      </c>
    </row>
    <row r="262" spans="1:22" x14ac:dyDescent="0.2">
      <c r="A262" s="1" t="s">
        <v>26</v>
      </c>
      <c r="B262" s="1" t="s">
        <v>67</v>
      </c>
      <c r="C262" s="1" t="s">
        <v>445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5">
        <v>0</v>
      </c>
      <c r="M262" s="1">
        <v>0</v>
      </c>
      <c r="N262" s="1" t="s">
        <v>38</v>
      </c>
      <c r="O262" s="1" t="s">
        <v>30</v>
      </c>
      <c r="P262" s="1" t="s">
        <v>31</v>
      </c>
      <c r="Q262" s="1" t="s">
        <v>32</v>
      </c>
      <c r="U262" s="6">
        <v>8</v>
      </c>
      <c r="V262" s="5">
        <v>1</v>
      </c>
    </row>
    <row r="263" spans="1:22" x14ac:dyDescent="0.2">
      <c r="A263" s="1" t="s">
        <v>26</v>
      </c>
      <c r="B263" s="1" t="s">
        <v>105</v>
      </c>
      <c r="C263" s="1" t="s">
        <v>261</v>
      </c>
      <c r="D263" s="3">
        <v>0</v>
      </c>
      <c r="E263" s="4">
        <v>1</v>
      </c>
      <c r="F263" s="4">
        <v>0</v>
      </c>
      <c r="G263" s="4">
        <v>1</v>
      </c>
      <c r="H263" s="4">
        <v>0</v>
      </c>
      <c r="I263" s="4">
        <v>1</v>
      </c>
      <c r="J263" s="4">
        <v>0</v>
      </c>
      <c r="K263" s="4">
        <v>1</v>
      </c>
      <c r="L263" s="5">
        <v>0</v>
      </c>
      <c r="M263" s="1">
        <v>0</v>
      </c>
      <c r="N263" s="1" t="s">
        <v>38</v>
      </c>
      <c r="O263" s="1" t="s">
        <v>30</v>
      </c>
      <c r="P263" s="1" t="s">
        <v>31</v>
      </c>
      <c r="Q263" s="1" t="s">
        <v>32</v>
      </c>
      <c r="U263" s="6">
        <v>0</v>
      </c>
      <c r="V263" s="5">
        <v>0</v>
      </c>
    </row>
    <row r="264" spans="1:22" x14ac:dyDescent="0.2">
      <c r="A264" s="1" t="s">
        <v>26</v>
      </c>
      <c r="B264" s="1" t="s">
        <v>47</v>
      </c>
      <c r="C264" s="1" t="s">
        <v>481</v>
      </c>
      <c r="D264" s="3">
        <v>0</v>
      </c>
      <c r="E264" s="4">
        <v>1</v>
      </c>
      <c r="F264" s="4">
        <v>0</v>
      </c>
      <c r="G264" s="4">
        <v>1</v>
      </c>
      <c r="H264" s="4">
        <v>0</v>
      </c>
      <c r="I264" s="4">
        <v>1</v>
      </c>
      <c r="J264" s="4">
        <v>0</v>
      </c>
      <c r="K264" s="4">
        <v>1</v>
      </c>
      <c r="L264" s="5">
        <v>0</v>
      </c>
      <c r="M264" s="1">
        <v>0</v>
      </c>
      <c r="N264" s="1" t="s">
        <v>29</v>
      </c>
      <c r="O264" s="1" t="s">
        <v>30</v>
      </c>
      <c r="P264" s="1" t="s">
        <v>31</v>
      </c>
      <c r="Q264" s="1" t="s">
        <v>32</v>
      </c>
      <c r="U264" s="6">
        <v>0</v>
      </c>
      <c r="V264" s="5">
        <v>1</v>
      </c>
    </row>
    <row r="265" spans="1:22" x14ac:dyDescent="0.2">
      <c r="A265" s="1" t="s">
        <v>26</v>
      </c>
      <c r="B265" s="1" t="s">
        <v>219</v>
      </c>
      <c r="C265" s="1" t="s">
        <v>220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5">
        <v>0</v>
      </c>
      <c r="M265" s="1">
        <v>0</v>
      </c>
      <c r="N265" s="1" t="s">
        <v>38</v>
      </c>
      <c r="O265" s="1" t="s">
        <v>30</v>
      </c>
      <c r="P265" s="1" t="s">
        <v>31</v>
      </c>
      <c r="Q265" s="1" t="s">
        <v>32</v>
      </c>
      <c r="U265" s="6">
        <v>0</v>
      </c>
      <c r="V265" s="5">
        <v>0</v>
      </c>
    </row>
    <row r="266" spans="1:22" x14ac:dyDescent="0.2">
      <c r="A266" s="1" t="s">
        <v>26</v>
      </c>
      <c r="B266" s="1" t="s">
        <v>397</v>
      </c>
      <c r="C266" s="1" t="s">
        <v>398</v>
      </c>
      <c r="D266" s="3">
        <v>0</v>
      </c>
      <c r="E266" s="4">
        <v>1</v>
      </c>
      <c r="F266" s="4">
        <v>0</v>
      </c>
      <c r="G266" s="4">
        <v>1</v>
      </c>
      <c r="H266" s="4">
        <v>0</v>
      </c>
      <c r="I266" s="4">
        <v>1</v>
      </c>
      <c r="J266" s="4">
        <v>0</v>
      </c>
      <c r="K266" s="4">
        <v>1</v>
      </c>
      <c r="L266" s="5">
        <v>0</v>
      </c>
      <c r="M266" s="1">
        <v>0</v>
      </c>
      <c r="N266" s="1" t="s">
        <v>29</v>
      </c>
      <c r="O266" s="1" t="s">
        <v>30</v>
      </c>
      <c r="P266" s="1" t="s">
        <v>31</v>
      </c>
      <c r="Q266" s="1" t="s">
        <v>32</v>
      </c>
      <c r="U266" s="6">
        <v>8</v>
      </c>
      <c r="V266" s="5">
        <v>1</v>
      </c>
    </row>
    <row r="267" spans="1:22" x14ac:dyDescent="0.2">
      <c r="A267" s="1" t="s">
        <v>26</v>
      </c>
      <c r="B267" s="1" t="s">
        <v>67</v>
      </c>
      <c r="C267" s="1" t="s">
        <v>426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5">
        <v>0</v>
      </c>
      <c r="M267" s="1">
        <v>0</v>
      </c>
      <c r="N267" s="1" t="s">
        <v>29</v>
      </c>
      <c r="O267" s="1" t="s">
        <v>30</v>
      </c>
      <c r="P267" s="1" t="s">
        <v>31</v>
      </c>
      <c r="Q267" s="1" t="s">
        <v>32</v>
      </c>
      <c r="U267" s="6">
        <v>8</v>
      </c>
      <c r="V267" s="5">
        <v>1</v>
      </c>
    </row>
    <row r="268" spans="1:22" x14ac:dyDescent="0.2">
      <c r="A268" s="1" t="s">
        <v>26</v>
      </c>
      <c r="B268" s="1" t="s">
        <v>73</v>
      </c>
      <c r="C268" s="1" t="s">
        <v>120</v>
      </c>
      <c r="D268" s="3">
        <v>0</v>
      </c>
      <c r="E268" s="4">
        <v>1</v>
      </c>
      <c r="F268" s="4">
        <v>0</v>
      </c>
      <c r="G268" s="4">
        <v>1</v>
      </c>
      <c r="H268" s="4">
        <v>0</v>
      </c>
      <c r="I268" s="4">
        <v>1</v>
      </c>
      <c r="J268" s="4">
        <v>0</v>
      </c>
      <c r="K268" s="4">
        <v>1</v>
      </c>
      <c r="L268" s="5">
        <v>0</v>
      </c>
      <c r="M268" s="1">
        <v>0</v>
      </c>
      <c r="N268" s="1" t="s">
        <v>38</v>
      </c>
      <c r="O268" s="1" t="s">
        <v>30</v>
      </c>
      <c r="P268" s="1" t="s">
        <v>31</v>
      </c>
      <c r="Q268" s="1" t="s">
        <v>32</v>
      </c>
      <c r="U268" s="6">
        <v>0</v>
      </c>
      <c r="V268" s="5">
        <v>0</v>
      </c>
    </row>
    <row r="269" spans="1:22" x14ac:dyDescent="0.2">
      <c r="A269" s="1" t="s">
        <v>26</v>
      </c>
      <c r="B269" s="1" t="s">
        <v>160</v>
      </c>
      <c r="C269" s="1" t="s">
        <v>418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5">
        <v>0</v>
      </c>
      <c r="M269" s="1">
        <v>0</v>
      </c>
      <c r="N269" s="1" t="s">
        <v>29</v>
      </c>
      <c r="O269" s="1" t="s">
        <v>30</v>
      </c>
      <c r="P269" s="1" t="s">
        <v>31</v>
      </c>
      <c r="Q269" s="1" t="s">
        <v>32</v>
      </c>
      <c r="R269" s="1" t="s">
        <v>419</v>
      </c>
      <c r="U269" s="6">
        <v>8</v>
      </c>
      <c r="V269" s="5">
        <v>1</v>
      </c>
    </row>
    <row r="270" spans="1:22" x14ac:dyDescent="0.2">
      <c r="A270" s="1" t="s">
        <v>26</v>
      </c>
      <c r="B270" s="1" t="s">
        <v>27</v>
      </c>
      <c r="C270" s="1" t="s">
        <v>114</v>
      </c>
      <c r="D270" s="3">
        <v>0</v>
      </c>
      <c r="E270" s="4">
        <v>1</v>
      </c>
      <c r="F270" s="4">
        <v>0</v>
      </c>
      <c r="G270" s="4">
        <v>1</v>
      </c>
      <c r="H270" s="4">
        <v>0</v>
      </c>
      <c r="I270" s="4">
        <v>1</v>
      </c>
      <c r="J270" s="4">
        <v>0</v>
      </c>
      <c r="K270" s="4">
        <v>1</v>
      </c>
      <c r="L270" s="5">
        <v>0</v>
      </c>
      <c r="M270" s="1">
        <v>0</v>
      </c>
      <c r="N270" s="1" t="s">
        <v>29</v>
      </c>
      <c r="O270" s="1" t="s">
        <v>30</v>
      </c>
      <c r="P270" s="1" t="s">
        <v>31</v>
      </c>
      <c r="Q270" s="1" t="s">
        <v>32</v>
      </c>
      <c r="R270" s="1" t="s">
        <v>115</v>
      </c>
      <c r="U270" s="6">
        <v>0</v>
      </c>
      <c r="V270" s="5">
        <v>0</v>
      </c>
    </row>
    <row r="271" spans="1:22" x14ac:dyDescent="0.2">
      <c r="A271" s="1" t="s">
        <v>26</v>
      </c>
      <c r="B271" s="1" t="s">
        <v>47</v>
      </c>
      <c r="C271" s="1" t="s">
        <v>413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5">
        <v>0</v>
      </c>
      <c r="M271" s="1">
        <v>0</v>
      </c>
      <c r="N271" s="1" t="s">
        <v>29</v>
      </c>
      <c r="O271" s="1" t="s">
        <v>30</v>
      </c>
      <c r="P271" s="1" t="s">
        <v>31</v>
      </c>
      <c r="Q271" s="1" t="s">
        <v>32</v>
      </c>
      <c r="U271" s="6">
        <v>8</v>
      </c>
      <c r="V271" s="5">
        <v>1</v>
      </c>
    </row>
    <row r="272" spans="1:22" x14ac:dyDescent="0.2">
      <c r="A272" s="1" t="s">
        <v>26</v>
      </c>
      <c r="B272" s="1" t="s">
        <v>225</v>
      </c>
      <c r="C272" s="1" t="s">
        <v>226</v>
      </c>
      <c r="D272" s="3">
        <v>0</v>
      </c>
      <c r="E272" s="4">
        <v>1</v>
      </c>
      <c r="F272" s="4">
        <v>0</v>
      </c>
      <c r="G272" s="4">
        <v>1</v>
      </c>
      <c r="H272" s="4">
        <v>0</v>
      </c>
      <c r="I272" s="4">
        <v>1</v>
      </c>
      <c r="J272" s="4">
        <v>0</v>
      </c>
      <c r="K272" s="4">
        <v>1</v>
      </c>
      <c r="L272" s="5">
        <v>0</v>
      </c>
      <c r="M272" s="1">
        <v>0</v>
      </c>
      <c r="N272" s="1" t="s">
        <v>29</v>
      </c>
      <c r="O272" s="1" t="s">
        <v>30</v>
      </c>
      <c r="P272" s="1" t="s">
        <v>31</v>
      </c>
      <c r="Q272" s="1" t="s">
        <v>32</v>
      </c>
      <c r="U272" s="6">
        <v>0</v>
      </c>
      <c r="V272" s="5">
        <v>0</v>
      </c>
    </row>
    <row r="273" spans="1:22" x14ac:dyDescent="0.2">
      <c r="A273" s="1" t="s">
        <v>26</v>
      </c>
      <c r="B273" s="1" t="s">
        <v>105</v>
      </c>
      <c r="C273" s="1" t="s">
        <v>198</v>
      </c>
      <c r="D273" s="3">
        <v>0</v>
      </c>
      <c r="E273" s="4">
        <v>1</v>
      </c>
      <c r="F273" s="4">
        <v>0</v>
      </c>
      <c r="G273" s="4">
        <v>1</v>
      </c>
      <c r="H273" s="4">
        <v>0</v>
      </c>
      <c r="I273" s="4">
        <v>1</v>
      </c>
      <c r="J273" s="4">
        <v>0</v>
      </c>
      <c r="K273" s="4">
        <v>1</v>
      </c>
      <c r="L273" s="5">
        <v>0</v>
      </c>
      <c r="M273" s="1">
        <v>0</v>
      </c>
      <c r="N273" s="1" t="s">
        <v>29</v>
      </c>
      <c r="O273" s="1" t="s">
        <v>30</v>
      </c>
      <c r="P273" s="1" t="s">
        <v>31</v>
      </c>
      <c r="Q273" s="1" t="s">
        <v>32</v>
      </c>
      <c r="U273" s="6">
        <v>0</v>
      </c>
      <c r="V273" s="5">
        <v>0</v>
      </c>
    </row>
    <row r="274" spans="1:22" x14ac:dyDescent="0.2">
      <c r="A274" s="1" t="s">
        <v>26</v>
      </c>
      <c r="B274" s="1" t="s">
        <v>47</v>
      </c>
      <c r="C274" s="1" t="s">
        <v>43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5">
        <v>0</v>
      </c>
      <c r="M274" s="1">
        <v>0</v>
      </c>
      <c r="N274" s="1" t="s">
        <v>38</v>
      </c>
      <c r="O274" s="1" t="s">
        <v>30</v>
      </c>
      <c r="P274" s="1" t="s">
        <v>31</v>
      </c>
      <c r="Q274" s="1" t="s">
        <v>32</v>
      </c>
      <c r="U274" s="6">
        <v>0</v>
      </c>
      <c r="V274" s="5">
        <v>0</v>
      </c>
    </row>
    <row r="275" spans="1:22" x14ac:dyDescent="0.2">
      <c r="A275" s="1" t="s">
        <v>26</v>
      </c>
      <c r="B275" s="1" t="s">
        <v>27</v>
      </c>
      <c r="C275" s="1" t="s">
        <v>438</v>
      </c>
      <c r="D275" s="3">
        <v>0</v>
      </c>
      <c r="E275" s="4">
        <v>1</v>
      </c>
      <c r="F275" s="4">
        <v>0</v>
      </c>
      <c r="G275" s="4">
        <v>1</v>
      </c>
      <c r="H275" s="4">
        <v>0</v>
      </c>
      <c r="I275" s="4">
        <v>1</v>
      </c>
      <c r="J275" s="4">
        <v>0</v>
      </c>
      <c r="K275" s="4">
        <v>1</v>
      </c>
      <c r="L275" s="5">
        <v>0</v>
      </c>
      <c r="M275" s="1">
        <v>0</v>
      </c>
      <c r="N275" s="1" t="s">
        <v>29</v>
      </c>
      <c r="O275" s="1" t="s">
        <v>30</v>
      </c>
      <c r="P275" s="1" t="s">
        <v>31</v>
      </c>
      <c r="Q275" s="1" t="s">
        <v>32</v>
      </c>
      <c r="U275" s="6">
        <v>8</v>
      </c>
      <c r="V275" s="5">
        <v>1</v>
      </c>
    </row>
    <row r="276" spans="1:22" x14ac:dyDescent="0.2">
      <c r="A276" s="1" t="s">
        <v>26</v>
      </c>
      <c r="B276" s="1" t="s">
        <v>400</v>
      </c>
      <c r="C276" s="1" t="s">
        <v>456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5">
        <v>0</v>
      </c>
      <c r="M276" s="1">
        <v>0</v>
      </c>
      <c r="N276" s="1" t="s">
        <v>29</v>
      </c>
      <c r="O276" s="1" t="s">
        <v>30</v>
      </c>
      <c r="P276" s="1" t="s">
        <v>31</v>
      </c>
      <c r="Q276" s="1" t="s">
        <v>32</v>
      </c>
      <c r="U276" s="6">
        <v>0</v>
      </c>
      <c r="V276" s="5">
        <v>1</v>
      </c>
    </row>
    <row r="277" spans="1:22" x14ac:dyDescent="0.2">
      <c r="A277" s="1" t="s">
        <v>26</v>
      </c>
      <c r="B277" s="1" t="s">
        <v>27</v>
      </c>
      <c r="C277" s="1" t="s">
        <v>196</v>
      </c>
      <c r="D277" s="3">
        <v>0</v>
      </c>
      <c r="E277" s="4">
        <v>1</v>
      </c>
      <c r="F277" s="4">
        <v>0</v>
      </c>
      <c r="G277" s="4">
        <v>1</v>
      </c>
      <c r="H277" s="4">
        <v>0</v>
      </c>
      <c r="I277" s="4">
        <v>1</v>
      </c>
      <c r="J277" s="4">
        <v>0</v>
      </c>
      <c r="K277" s="4">
        <v>1</v>
      </c>
      <c r="L277" s="5">
        <v>0</v>
      </c>
      <c r="M277" s="1">
        <v>0</v>
      </c>
      <c r="N277" s="1" t="s">
        <v>29</v>
      </c>
      <c r="O277" s="1" t="s">
        <v>30</v>
      </c>
      <c r="P277" s="1" t="s">
        <v>31</v>
      </c>
      <c r="Q277" s="1" t="s">
        <v>32</v>
      </c>
      <c r="R277" s="1" t="s">
        <v>197</v>
      </c>
      <c r="U277" s="6">
        <v>0</v>
      </c>
      <c r="V277" s="5">
        <v>0</v>
      </c>
    </row>
    <row r="278" spans="1:22" x14ac:dyDescent="0.2">
      <c r="A278" s="1" t="s">
        <v>26</v>
      </c>
      <c r="B278" s="1" t="s">
        <v>47</v>
      </c>
      <c r="C278" s="1" t="s">
        <v>476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5">
        <v>0</v>
      </c>
      <c r="M278" s="1">
        <v>0</v>
      </c>
      <c r="N278" s="1" t="s">
        <v>29</v>
      </c>
      <c r="O278" s="1" t="s">
        <v>30</v>
      </c>
      <c r="P278" s="1" t="s">
        <v>31</v>
      </c>
      <c r="Q278" s="1" t="s">
        <v>32</v>
      </c>
      <c r="R278" s="1" t="s">
        <v>471</v>
      </c>
      <c r="U278" s="6">
        <v>0</v>
      </c>
      <c r="V278" s="5">
        <v>1</v>
      </c>
    </row>
    <row r="279" spans="1:22" x14ac:dyDescent="0.2">
      <c r="A279" s="1" t="s">
        <v>26</v>
      </c>
      <c r="B279" s="1" t="s">
        <v>415</v>
      </c>
      <c r="C279" s="1" t="s">
        <v>416</v>
      </c>
      <c r="D279" s="3">
        <v>0</v>
      </c>
      <c r="E279" s="4">
        <v>1</v>
      </c>
      <c r="F279" s="4">
        <v>0</v>
      </c>
      <c r="G279" s="4">
        <v>1</v>
      </c>
      <c r="H279" s="4">
        <v>0</v>
      </c>
      <c r="I279" s="4">
        <v>1</v>
      </c>
      <c r="J279" s="4">
        <v>0</v>
      </c>
      <c r="K279" s="4">
        <v>1</v>
      </c>
      <c r="L279" s="5">
        <v>0</v>
      </c>
      <c r="M279" s="1">
        <v>0</v>
      </c>
      <c r="N279" s="1" t="s">
        <v>29</v>
      </c>
      <c r="O279" s="1" t="s">
        <v>30</v>
      </c>
      <c r="P279" s="1" t="s">
        <v>31</v>
      </c>
      <c r="Q279" s="1" t="s">
        <v>32</v>
      </c>
      <c r="U279" s="6">
        <v>8</v>
      </c>
      <c r="V279" s="5">
        <v>1</v>
      </c>
    </row>
    <row r="280" spans="1:22" x14ac:dyDescent="0.2">
      <c r="A280" s="1" t="s">
        <v>26</v>
      </c>
      <c r="B280" s="1" t="s">
        <v>415</v>
      </c>
      <c r="C280" s="1" t="s">
        <v>416</v>
      </c>
      <c r="D280" s="3">
        <v>0</v>
      </c>
      <c r="E280" s="4">
        <v>1</v>
      </c>
      <c r="F280" s="4">
        <v>0</v>
      </c>
      <c r="G280" s="4">
        <v>1</v>
      </c>
      <c r="H280" s="4">
        <v>0</v>
      </c>
      <c r="I280" s="4">
        <v>1</v>
      </c>
      <c r="J280" s="4">
        <v>0</v>
      </c>
      <c r="K280" s="4">
        <v>1</v>
      </c>
      <c r="L280" s="5">
        <v>0</v>
      </c>
      <c r="M280" s="1">
        <v>0</v>
      </c>
      <c r="N280" s="1" t="s">
        <v>29</v>
      </c>
      <c r="O280" s="1" t="s">
        <v>30</v>
      </c>
      <c r="P280" s="1" t="s">
        <v>31</v>
      </c>
      <c r="Q280" s="1" t="s">
        <v>32</v>
      </c>
      <c r="U280" s="6">
        <v>0</v>
      </c>
      <c r="V280" s="5">
        <v>1</v>
      </c>
    </row>
    <row r="281" spans="1:22" x14ac:dyDescent="0.2">
      <c r="A281" s="1" t="s">
        <v>26</v>
      </c>
      <c r="B281" s="1" t="s">
        <v>166</v>
      </c>
      <c r="C281" s="1" t="s">
        <v>195</v>
      </c>
      <c r="D281" s="3">
        <v>0</v>
      </c>
      <c r="E281" s="4">
        <v>1</v>
      </c>
      <c r="F281" s="4">
        <v>0</v>
      </c>
      <c r="G281" s="4">
        <v>1</v>
      </c>
      <c r="H281" s="4">
        <v>0</v>
      </c>
      <c r="I281" s="4">
        <v>1</v>
      </c>
      <c r="J281" s="4">
        <v>0</v>
      </c>
      <c r="K281" s="4">
        <v>1</v>
      </c>
      <c r="L281" s="5">
        <v>0</v>
      </c>
      <c r="M281" s="1">
        <v>0</v>
      </c>
      <c r="N281" s="1" t="s">
        <v>29</v>
      </c>
      <c r="O281" s="1" t="s">
        <v>30</v>
      </c>
      <c r="P281" s="1" t="s">
        <v>31</v>
      </c>
      <c r="Q281" s="1" t="s">
        <v>32</v>
      </c>
      <c r="U281" s="6">
        <v>0</v>
      </c>
      <c r="V281" s="5">
        <v>0</v>
      </c>
    </row>
    <row r="282" spans="1:22" x14ac:dyDescent="0.2">
      <c r="A282" s="1" t="s">
        <v>26</v>
      </c>
      <c r="B282" s="1" t="s">
        <v>47</v>
      </c>
      <c r="C282" s="1" t="s">
        <v>113</v>
      </c>
      <c r="D282" s="3">
        <v>0</v>
      </c>
      <c r="E282" s="4">
        <v>1</v>
      </c>
      <c r="F282" s="4">
        <v>0</v>
      </c>
      <c r="G282" s="4">
        <v>1</v>
      </c>
      <c r="H282" s="4">
        <v>0</v>
      </c>
      <c r="I282" s="4">
        <v>1</v>
      </c>
      <c r="J282" s="4">
        <v>0</v>
      </c>
      <c r="K282" s="4">
        <v>1</v>
      </c>
      <c r="L282" s="5">
        <v>0</v>
      </c>
      <c r="M282" s="1">
        <v>0</v>
      </c>
      <c r="N282" s="1" t="s">
        <v>29</v>
      </c>
      <c r="O282" s="1" t="s">
        <v>30</v>
      </c>
      <c r="P282" s="1" t="s">
        <v>31</v>
      </c>
      <c r="Q282" s="1" t="s">
        <v>32</v>
      </c>
      <c r="U282" s="6">
        <v>0</v>
      </c>
      <c r="V282" s="5">
        <v>0</v>
      </c>
    </row>
    <row r="283" spans="1:22" x14ac:dyDescent="0.2">
      <c r="A283" s="1" t="s">
        <v>26</v>
      </c>
      <c r="B283" s="1" t="s">
        <v>246</v>
      </c>
      <c r="C283" s="1" t="s">
        <v>247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5">
        <v>0</v>
      </c>
      <c r="M283" s="1">
        <v>0</v>
      </c>
      <c r="N283" s="1" t="s">
        <v>38</v>
      </c>
      <c r="O283" s="1" t="s">
        <v>30</v>
      </c>
      <c r="P283" s="1" t="s">
        <v>31</v>
      </c>
      <c r="Q283" s="1" t="s">
        <v>32</v>
      </c>
      <c r="U283" s="6">
        <v>0</v>
      </c>
      <c r="V283" s="5">
        <v>0</v>
      </c>
    </row>
    <row r="284" spans="1:22" x14ac:dyDescent="0.2">
      <c r="A284" s="1" t="s">
        <v>26</v>
      </c>
      <c r="B284" s="1" t="s">
        <v>434</v>
      </c>
      <c r="C284" s="1" t="s">
        <v>435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5">
        <v>0</v>
      </c>
      <c r="M284" s="1">
        <v>0</v>
      </c>
      <c r="N284" s="1" t="s">
        <v>38</v>
      </c>
      <c r="O284" s="1" t="s">
        <v>30</v>
      </c>
      <c r="P284" s="1" t="s">
        <v>31</v>
      </c>
      <c r="Q284" s="1" t="s">
        <v>32</v>
      </c>
      <c r="U284" s="6">
        <v>8</v>
      </c>
      <c r="V284" s="5">
        <v>1</v>
      </c>
    </row>
    <row r="285" spans="1:22" x14ac:dyDescent="0.2">
      <c r="A285" s="1" t="s">
        <v>26</v>
      </c>
      <c r="B285" s="1" t="s">
        <v>80</v>
      </c>
      <c r="C285" s="1" t="s">
        <v>330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5">
        <v>0</v>
      </c>
      <c r="M285" s="1">
        <v>0</v>
      </c>
      <c r="N285" s="1" t="s">
        <v>64</v>
      </c>
      <c r="O285" s="1" t="s">
        <v>30</v>
      </c>
      <c r="P285" s="1" t="s">
        <v>31</v>
      </c>
      <c r="Q285" s="1" t="s">
        <v>32</v>
      </c>
      <c r="U285" s="6">
        <v>0</v>
      </c>
      <c r="V285" s="5">
        <v>0</v>
      </c>
    </row>
    <row r="286" spans="1:22" x14ac:dyDescent="0.2">
      <c r="A286" s="1" t="s">
        <v>26</v>
      </c>
      <c r="B286" s="1" t="s">
        <v>105</v>
      </c>
      <c r="C286" s="1" t="s">
        <v>254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5">
        <v>0</v>
      </c>
      <c r="M286" s="1">
        <v>0</v>
      </c>
      <c r="N286" s="1" t="s">
        <v>38</v>
      </c>
      <c r="O286" s="1" t="s">
        <v>30</v>
      </c>
      <c r="P286" s="1" t="s">
        <v>31</v>
      </c>
      <c r="Q286" s="1" t="s">
        <v>32</v>
      </c>
      <c r="U286" s="6">
        <v>0</v>
      </c>
      <c r="V286" s="5">
        <v>0</v>
      </c>
    </row>
    <row r="287" spans="1:22" x14ac:dyDescent="0.2">
      <c r="A287" s="1" t="s">
        <v>26</v>
      </c>
      <c r="B287" s="1" t="s">
        <v>355</v>
      </c>
      <c r="C287" s="1" t="s">
        <v>460</v>
      </c>
      <c r="D287" s="3">
        <v>0</v>
      </c>
      <c r="E287" s="4">
        <v>1</v>
      </c>
      <c r="F287" s="4">
        <v>0</v>
      </c>
      <c r="G287" s="4">
        <v>1</v>
      </c>
      <c r="H287" s="4">
        <v>0</v>
      </c>
      <c r="I287" s="4">
        <v>1</v>
      </c>
      <c r="J287" s="4">
        <v>0</v>
      </c>
      <c r="K287" s="4">
        <v>1</v>
      </c>
      <c r="L287" s="5">
        <v>0</v>
      </c>
      <c r="M287" s="1">
        <v>0</v>
      </c>
      <c r="N287" s="1" t="s">
        <v>274</v>
      </c>
      <c r="O287" s="1" t="s">
        <v>30</v>
      </c>
      <c r="P287" s="1" t="s">
        <v>31</v>
      </c>
      <c r="Q287" s="1" t="s">
        <v>32</v>
      </c>
      <c r="R287" s="1" t="s">
        <v>461</v>
      </c>
      <c r="U287" s="6">
        <v>0</v>
      </c>
      <c r="V287" s="5">
        <v>1</v>
      </c>
    </row>
    <row r="288" spans="1:22" x14ac:dyDescent="0.2">
      <c r="A288" s="1" t="s">
        <v>26</v>
      </c>
      <c r="B288" s="1" t="s">
        <v>144</v>
      </c>
      <c r="C288" s="1" t="s">
        <v>362</v>
      </c>
      <c r="D288" s="3">
        <v>0</v>
      </c>
      <c r="E288" s="4">
        <v>1</v>
      </c>
      <c r="F288" s="4">
        <v>0</v>
      </c>
      <c r="G288" s="4">
        <v>1</v>
      </c>
      <c r="H288" s="4">
        <v>0</v>
      </c>
      <c r="I288" s="4">
        <v>1</v>
      </c>
      <c r="J288" s="4">
        <v>0</v>
      </c>
      <c r="K288" s="4">
        <v>1</v>
      </c>
      <c r="L288" s="5">
        <v>0</v>
      </c>
      <c r="M288" s="1">
        <v>50</v>
      </c>
      <c r="N288" s="1" t="s">
        <v>29</v>
      </c>
      <c r="O288" s="1" t="s">
        <v>30</v>
      </c>
      <c r="P288" s="1" t="s">
        <v>31</v>
      </c>
      <c r="Q288" s="1" t="s">
        <v>32</v>
      </c>
      <c r="U288" s="6">
        <v>8</v>
      </c>
      <c r="V288" s="5">
        <v>1</v>
      </c>
    </row>
    <row r="289" spans="1:22" x14ac:dyDescent="0.2">
      <c r="A289" s="1" t="s">
        <v>26</v>
      </c>
      <c r="B289" s="1" t="s">
        <v>105</v>
      </c>
      <c r="C289" s="1" t="s">
        <v>106</v>
      </c>
      <c r="D289" s="3">
        <v>0</v>
      </c>
      <c r="E289" s="4">
        <v>1</v>
      </c>
      <c r="F289" s="4">
        <v>0</v>
      </c>
      <c r="G289" s="4">
        <v>1</v>
      </c>
      <c r="H289" s="4">
        <v>0</v>
      </c>
      <c r="I289" s="4">
        <v>1</v>
      </c>
      <c r="J289" s="4">
        <v>0</v>
      </c>
      <c r="K289" s="4">
        <v>1</v>
      </c>
      <c r="L289" s="5">
        <v>0</v>
      </c>
      <c r="M289" s="1">
        <v>0</v>
      </c>
      <c r="N289" s="1" t="s">
        <v>38</v>
      </c>
      <c r="O289" s="1" t="s">
        <v>30</v>
      </c>
      <c r="P289" s="1" t="s">
        <v>31</v>
      </c>
      <c r="Q289" s="1" t="s">
        <v>32</v>
      </c>
      <c r="U289" s="6">
        <v>0</v>
      </c>
      <c r="V289" s="5">
        <v>0</v>
      </c>
    </row>
    <row r="290" spans="1:22" x14ac:dyDescent="0.2">
      <c r="A290" s="1" t="s">
        <v>26</v>
      </c>
      <c r="B290" s="1" t="s">
        <v>67</v>
      </c>
      <c r="C290" s="1" t="s">
        <v>420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5">
        <v>0</v>
      </c>
      <c r="M290" s="1">
        <v>0</v>
      </c>
      <c r="N290" s="1" t="s">
        <v>38</v>
      </c>
      <c r="O290" s="1" t="s">
        <v>30</v>
      </c>
      <c r="P290" s="1" t="s">
        <v>31</v>
      </c>
      <c r="Q290" s="1" t="s">
        <v>32</v>
      </c>
      <c r="R290" s="1" t="s">
        <v>388</v>
      </c>
      <c r="U290" s="6">
        <v>8</v>
      </c>
      <c r="V290" s="5">
        <v>1</v>
      </c>
    </row>
    <row r="291" spans="1:22" x14ac:dyDescent="0.2">
      <c r="A291" s="1" t="s">
        <v>26</v>
      </c>
      <c r="B291" s="1" t="s">
        <v>44</v>
      </c>
      <c r="C291" s="1" t="s">
        <v>345</v>
      </c>
      <c r="D291" s="3">
        <v>0</v>
      </c>
      <c r="E291" s="4">
        <v>1</v>
      </c>
      <c r="F291" s="4">
        <v>0</v>
      </c>
      <c r="G291" s="4">
        <v>1</v>
      </c>
      <c r="H291" s="4">
        <v>0</v>
      </c>
      <c r="I291" s="4">
        <v>1</v>
      </c>
      <c r="J291" s="4">
        <v>0</v>
      </c>
      <c r="K291" s="4">
        <v>1</v>
      </c>
      <c r="L291" s="5">
        <v>0</v>
      </c>
      <c r="M291" s="1">
        <v>0</v>
      </c>
      <c r="N291" s="1" t="s">
        <v>346</v>
      </c>
      <c r="O291" s="1" t="s">
        <v>30</v>
      </c>
      <c r="P291" s="1" t="s">
        <v>31</v>
      </c>
      <c r="Q291" s="1" t="s">
        <v>32</v>
      </c>
      <c r="R291" s="1" t="s">
        <v>312</v>
      </c>
      <c r="U291" s="6">
        <v>8</v>
      </c>
      <c r="V291" s="5">
        <v>1</v>
      </c>
    </row>
    <row r="292" spans="1:22" x14ac:dyDescent="0.2">
      <c r="A292" s="1" t="s">
        <v>26</v>
      </c>
      <c r="B292" s="1" t="s">
        <v>27</v>
      </c>
      <c r="C292" s="1" t="s">
        <v>200</v>
      </c>
      <c r="D292" s="3">
        <v>0</v>
      </c>
      <c r="E292" s="4">
        <v>1</v>
      </c>
      <c r="F292" s="4">
        <v>0</v>
      </c>
      <c r="G292" s="4">
        <v>1</v>
      </c>
      <c r="H292" s="4">
        <v>0</v>
      </c>
      <c r="I292" s="4">
        <v>1</v>
      </c>
      <c r="J292" s="4">
        <v>0</v>
      </c>
      <c r="K292" s="4">
        <v>1</v>
      </c>
      <c r="L292" s="5">
        <v>0</v>
      </c>
      <c r="M292" s="1">
        <v>0</v>
      </c>
      <c r="N292" s="1" t="s">
        <v>38</v>
      </c>
      <c r="O292" s="1" t="s">
        <v>30</v>
      </c>
      <c r="P292" s="1" t="s">
        <v>31</v>
      </c>
      <c r="Q292" s="1" t="s">
        <v>32</v>
      </c>
      <c r="U292" s="6">
        <v>0</v>
      </c>
      <c r="V292" s="5">
        <v>0</v>
      </c>
    </row>
    <row r="293" spans="1:22" x14ac:dyDescent="0.2">
      <c r="A293" s="1" t="s">
        <v>26</v>
      </c>
      <c r="B293" s="1" t="s">
        <v>105</v>
      </c>
      <c r="C293" s="1" t="s">
        <v>451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5">
        <v>0</v>
      </c>
      <c r="M293" s="1">
        <v>0</v>
      </c>
      <c r="N293" s="1" t="s">
        <v>29</v>
      </c>
      <c r="O293" s="1" t="s">
        <v>30</v>
      </c>
      <c r="P293" s="1" t="s">
        <v>31</v>
      </c>
      <c r="Q293" s="1" t="s">
        <v>32</v>
      </c>
      <c r="U293" s="6">
        <v>8</v>
      </c>
      <c r="V293" s="5">
        <v>1</v>
      </c>
    </row>
    <row r="294" spans="1:22" x14ac:dyDescent="0.2">
      <c r="A294" s="1" t="s">
        <v>26</v>
      </c>
      <c r="B294" s="1" t="s">
        <v>91</v>
      </c>
      <c r="C294" s="1" t="s">
        <v>92</v>
      </c>
      <c r="D294" s="3">
        <v>0</v>
      </c>
      <c r="E294" s="4">
        <v>1</v>
      </c>
      <c r="F294" s="4">
        <v>0</v>
      </c>
      <c r="G294" s="4">
        <v>1</v>
      </c>
      <c r="H294" s="4">
        <v>0</v>
      </c>
      <c r="I294" s="4">
        <v>1</v>
      </c>
      <c r="J294" s="4">
        <v>0</v>
      </c>
      <c r="K294" s="4">
        <v>1</v>
      </c>
      <c r="L294" s="5">
        <v>0</v>
      </c>
      <c r="M294" s="1">
        <v>0</v>
      </c>
      <c r="N294" s="1" t="s">
        <v>29</v>
      </c>
      <c r="O294" s="1" t="s">
        <v>30</v>
      </c>
      <c r="P294" s="1" t="s">
        <v>31</v>
      </c>
      <c r="Q294" s="1" t="s">
        <v>32</v>
      </c>
      <c r="U294" s="6">
        <v>0</v>
      </c>
      <c r="V294" s="5">
        <v>0</v>
      </c>
    </row>
    <row r="295" spans="1:22" x14ac:dyDescent="0.2">
      <c r="A295" s="1" t="s">
        <v>26</v>
      </c>
      <c r="B295" s="1" t="s">
        <v>47</v>
      </c>
      <c r="C295" s="1" t="s">
        <v>371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5">
        <v>0</v>
      </c>
      <c r="M295" s="1">
        <v>50</v>
      </c>
      <c r="N295" s="1" t="s">
        <v>29</v>
      </c>
      <c r="O295" s="1" t="s">
        <v>30</v>
      </c>
      <c r="P295" s="1" t="s">
        <v>31</v>
      </c>
      <c r="Q295" s="1" t="s">
        <v>32</v>
      </c>
      <c r="R295" s="1" t="s">
        <v>372</v>
      </c>
      <c r="T295" s="1" t="s">
        <v>361</v>
      </c>
      <c r="U295" s="6">
        <v>8</v>
      </c>
      <c r="V295" s="5">
        <v>1</v>
      </c>
    </row>
    <row r="296" spans="1:22" x14ac:dyDescent="0.2">
      <c r="A296" s="1" t="s">
        <v>26</v>
      </c>
      <c r="B296" s="1" t="s">
        <v>144</v>
      </c>
      <c r="C296" s="1" t="s">
        <v>199</v>
      </c>
      <c r="D296" s="3">
        <v>0</v>
      </c>
      <c r="E296" s="4">
        <v>1</v>
      </c>
      <c r="F296" s="4">
        <v>0</v>
      </c>
      <c r="G296" s="4">
        <v>1</v>
      </c>
      <c r="H296" s="4">
        <v>0</v>
      </c>
      <c r="I296" s="4">
        <v>1</v>
      </c>
      <c r="J296" s="4">
        <v>0</v>
      </c>
      <c r="K296" s="4">
        <v>1</v>
      </c>
      <c r="L296" s="5">
        <v>0</v>
      </c>
      <c r="M296" s="1">
        <v>0</v>
      </c>
      <c r="N296" s="1" t="s">
        <v>38</v>
      </c>
      <c r="O296" s="1" t="s">
        <v>30</v>
      </c>
      <c r="P296" s="1" t="s">
        <v>31</v>
      </c>
      <c r="Q296" s="1" t="s">
        <v>32</v>
      </c>
      <c r="U296" s="6">
        <v>0</v>
      </c>
      <c r="V296" s="5">
        <v>0</v>
      </c>
    </row>
    <row r="297" spans="1:22" x14ac:dyDescent="0.2">
      <c r="A297" s="1" t="s">
        <v>26</v>
      </c>
      <c r="B297" s="1" t="s">
        <v>73</v>
      </c>
      <c r="C297" s="1" t="s">
        <v>327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5">
        <v>0</v>
      </c>
      <c r="M297" s="1">
        <v>0</v>
      </c>
      <c r="N297" s="1" t="s">
        <v>38</v>
      </c>
      <c r="O297" s="1" t="s">
        <v>30</v>
      </c>
      <c r="P297" s="1" t="s">
        <v>31</v>
      </c>
      <c r="Q297" s="1" t="s">
        <v>32</v>
      </c>
      <c r="R297" s="1" t="s">
        <v>118</v>
      </c>
      <c r="U297" s="6">
        <v>0</v>
      </c>
      <c r="V297" s="5">
        <v>0</v>
      </c>
    </row>
    <row r="298" spans="1:22" x14ac:dyDescent="0.2">
      <c r="A298" s="1" t="s">
        <v>26</v>
      </c>
      <c r="B298" s="1" t="s">
        <v>47</v>
      </c>
      <c r="C298" s="1" t="s">
        <v>369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5">
        <v>0</v>
      </c>
      <c r="M298" s="1">
        <v>50</v>
      </c>
      <c r="N298" s="1" t="s">
        <v>29</v>
      </c>
      <c r="O298" s="1" t="s">
        <v>30</v>
      </c>
      <c r="P298" s="1" t="s">
        <v>31</v>
      </c>
      <c r="Q298" s="1" t="s">
        <v>32</v>
      </c>
      <c r="R298" s="1" t="s">
        <v>370</v>
      </c>
      <c r="T298" s="1" t="s">
        <v>361</v>
      </c>
      <c r="U298" s="6">
        <v>8</v>
      </c>
      <c r="V298" s="5">
        <v>1</v>
      </c>
    </row>
    <row r="299" spans="1:22" x14ac:dyDescent="0.2">
      <c r="A299" s="1" t="s">
        <v>26</v>
      </c>
      <c r="B299" s="1" t="s">
        <v>67</v>
      </c>
      <c r="C299" s="1" t="s">
        <v>524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5">
        <v>0</v>
      </c>
      <c r="M299" s="1">
        <v>0</v>
      </c>
      <c r="N299" s="1" t="s">
        <v>29</v>
      </c>
      <c r="O299" s="1" t="s">
        <v>30</v>
      </c>
      <c r="P299" s="1" t="s">
        <v>31</v>
      </c>
      <c r="Q299" s="1" t="s">
        <v>521</v>
      </c>
      <c r="R299" s="1" t="s">
        <v>425</v>
      </c>
      <c r="U299" s="6">
        <v>0</v>
      </c>
      <c r="V299" s="5">
        <v>0</v>
      </c>
    </row>
    <row r="300" spans="1:22" x14ac:dyDescent="0.2">
      <c r="A300" s="1" t="s">
        <v>26</v>
      </c>
      <c r="B300" s="1" t="s">
        <v>105</v>
      </c>
      <c r="C300" s="1" t="s">
        <v>250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5">
        <v>0</v>
      </c>
      <c r="M300" s="1">
        <v>0</v>
      </c>
      <c r="N300" s="1" t="s">
        <v>38</v>
      </c>
      <c r="O300" s="1" t="s">
        <v>30</v>
      </c>
      <c r="P300" s="1" t="s">
        <v>31</v>
      </c>
      <c r="Q300" s="1" t="s">
        <v>32</v>
      </c>
      <c r="U300" s="6">
        <v>0</v>
      </c>
      <c r="V300" s="5">
        <v>0</v>
      </c>
    </row>
    <row r="301" spans="1:22" x14ac:dyDescent="0.2">
      <c r="A301" s="1" t="s">
        <v>26</v>
      </c>
      <c r="B301" s="1" t="s">
        <v>39</v>
      </c>
      <c r="C301" s="1" t="s">
        <v>83</v>
      </c>
      <c r="D301" s="3">
        <v>0</v>
      </c>
      <c r="E301" s="4">
        <v>1</v>
      </c>
      <c r="F301" s="4">
        <v>0</v>
      </c>
      <c r="G301" s="4">
        <v>1</v>
      </c>
      <c r="H301" s="4">
        <v>0</v>
      </c>
      <c r="I301" s="4">
        <v>1</v>
      </c>
      <c r="J301" s="4">
        <v>0</v>
      </c>
      <c r="K301" s="4">
        <v>1</v>
      </c>
      <c r="L301" s="5">
        <v>0</v>
      </c>
      <c r="M301" s="1">
        <v>0</v>
      </c>
      <c r="N301" s="1" t="s">
        <v>38</v>
      </c>
      <c r="O301" s="1" t="s">
        <v>30</v>
      </c>
      <c r="P301" s="1" t="s">
        <v>31</v>
      </c>
      <c r="Q301" s="1" t="s">
        <v>32</v>
      </c>
      <c r="U301" s="6">
        <v>0</v>
      </c>
      <c r="V301" s="5">
        <v>0</v>
      </c>
    </row>
    <row r="302" spans="1:22" x14ac:dyDescent="0.2">
      <c r="A302" s="1" t="s">
        <v>26</v>
      </c>
      <c r="B302" s="1" t="s">
        <v>477</v>
      </c>
      <c r="C302" s="1" t="s">
        <v>478</v>
      </c>
      <c r="D302" s="3">
        <v>0</v>
      </c>
      <c r="E302" s="4">
        <v>1</v>
      </c>
      <c r="F302" s="4">
        <v>0</v>
      </c>
      <c r="G302" s="4">
        <v>1</v>
      </c>
      <c r="H302" s="4">
        <v>0</v>
      </c>
      <c r="I302" s="4">
        <v>1</v>
      </c>
      <c r="J302" s="4">
        <v>0</v>
      </c>
      <c r="K302" s="4">
        <v>1</v>
      </c>
      <c r="L302" s="5">
        <v>0</v>
      </c>
      <c r="M302" s="1">
        <v>0</v>
      </c>
      <c r="N302" s="1" t="s">
        <v>38</v>
      </c>
      <c r="O302" s="1" t="s">
        <v>30</v>
      </c>
      <c r="P302" s="1" t="s">
        <v>31</v>
      </c>
      <c r="Q302" s="1" t="s">
        <v>32</v>
      </c>
      <c r="U302" s="6">
        <v>0</v>
      </c>
      <c r="V302" s="5">
        <v>1</v>
      </c>
    </row>
    <row r="303" spans="1:22" x14ac:dyDescent="0.2">
      <c r="A303" s="1" t="s">
        <v>26</v>
      </c>
      <c r="B303" s="1" t="s">
        <v>47</v>
      </c>
      <c r="C303" s="1" t="s">
        <v>470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5">
        <v>0</v>
      </c>
      <c r="M303" s="1">
        <v>0</v>
      </c>
      <c r="N303" s="1" t="s">
        <v>38</v>
      </c>
      <c r="O303" s="1" t="s">
        <v>30</v>
      </c>
      <c r="P303" s="1" t="s">
        <v>31</v>
      </c>
      <c r="Q303" s="1" t="s">
        <v>32</v>
      </c>
      <c r="R303" s="1" t="s">
        <v>471</v>
      </c>
      <c r="U303" s="6">
        <v>0</v>
      </c>
      <c r="V303" s="5">
        <v>1</v>
      </c>
    </row>
    <row r="304" spans="1:22" x14ac:dyDescent="0.2">
      <c r="A304" s="1" t="s">
        <v>26</v>
      </c>
      <c r="B304" s="1" t="s">
        <v>85</v>
      </c>
      <c r="C304" s="1" t="s">
        <v>86</v>
      </c>
      <c r="D304" s="3">
        <v>0</v>
      </c>
      <c r="E304" s="4">
        <v>1</v>
      </c>
      <c r="F304" s="4">
        <v>0</v>
      </c>
      <c r="G304" s="4">
        <v>1</v>
      </c>
      <c r="H304" s="4">
        <v>0</v>
      </c>
      <c r="I304" s="4">
        <v>1</v>
      </c>
      <c r="J304" s="4">
        <v>0</v>
      </c>
      <c r="K304" s="4">
        <v>1</v>
      </c>
      <c r="L304" s="5">
        <v>0</v>
      </c>
      <c r="M304" s="1">
        <v>0</v>
      </c>
      <c r="N304" s="1" t="s">
        <v>29</v>
      </c>
      <c r="O304" s="1" t="s">
        <v>30</v>
      </c>
      <c r="P304" s="1" t="s">
        <v>31</v>
      </c>
      <c r="Q304" s="1" t="s">
        <v>32</v>
      </c>
      <c r="U304" s="6">
        <v>0</v>
      </c>
      <c r="V304" s="5">
        <v>0</v>
      </c>
    </row>
    <row r="305" spans="1:22" x14ac:dyDescent="0.2">
      <c r="A305" s="1" t="s">
        <v>26</v>
      </c>
      <c r="B305" s="1" t="s">
        <v>511</v>
      </c>
      <c r="C305" s="1" t="s">
        <v>512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5">
        <v>0</v>
      </c>
      <c r="M305" s="1">
        <v>0</v>
      </c>
      <c r="N305" s="1" t="s">
        <v>64</v>
      </c>
      <c r="O305" s="1" t="s">
        <v>30</v>
      </c>
      <c r="P305" s="1" t="s">
        <v>31</v>
      </c>
      <c r="Q305" s="1" t="s">
        <v>32</v>
      </c>
      <c r="U305" s="6">
        <v>19</v>
      </c>
      <c r="V305" s="5">
        <v>1</v>
      </c>
    </row>
    <row r="306" spans="1:22" x14ac:dyDescent="0.2">
      <c r="A306" s="1" t="s">
        <v>26</v>
      </c>
      <c r="B306" s="1" t="s">
        <v>144</v>
      </c>
      <c r="C306" s="1" t="s">
        <v>479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5">
        <v>0</v>
      </c>
      <c r="M306" s="1">
        <v>0</v>
      </c>
      <c r="N306" s="1" t="s">
        <v>38</v>
      </c>
      <c r="O306" s="1" t="s">
        <v>30</v>
      </c>
      <c r="P306" s="1" t="s">
        <v>31</v>
      </c>
      <c r="Q306" s="1" t="s">
        <v>32</v>
      </c>
      <c r="R306" s="1" t="s">
        <v>375</v>
      </c>
      <c r="U306" s="6">
        <v>0</v>
      </c>
      <c r="V306" s="5">
        <v>1</v>
      </c>
    </row>
    <row r="307" spans="1:22" x14ac:dyDescent="0.2">
      <c r="A307" s="1" t="s">
        <v>26</v>
      </c>
      <c r="B307" s="1" t="s">
        <v>406</v>
      </c>
      <c r="C307" s="1" t="s">
        <v>407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5">
        <v>0</v>
      </c>
      <c r="M307" s="1">
        <v>0</v>
      </c>
      <c r="N307" s="1" t="s">
        <v>64</v>
      </c>
      <c r="O307" s="1" t="s">
        <v>30</v>
      </c>
      <c r="P307" s="1" t="s">
        <v>31</v>
      </c>
      <c r="Q307" s="1" t="s">
        <v>32</v>
      </c>
      <c r="U307" s="6">
        <v>8</v>
      </c>
      <c r="V307" s="5">
        <v>1</v>
      </c>
    </row>
    <row r="308" spans="1:22" x14ac:dyDescent="0.2">
      <c r="A308" s="1" t="s">
        <v>26</v>
      </c>
      <c r="B308" s="1" t="s">
        <v>85</v>
      </c>
      <c r="C308" s="1" t="s">
        <v>94</v>
      </c>
      <c r="D308" s="3">
        <v>0</v>
      </c>
      <c r="E308" s="4">
        <v>1</v>
      </c>
      <c r="F308" s="4">
        <v>0</v>
      </c>
      <c r="G308" s="4">
        <v>1</v>
      </c>
      <c r="H308" s="4">
        <v>0</v>
      </c>
      <c r="I308" s="4">
        <v>1</v>
      </c>
      <c r="J308" s="4">
        <v>0</v>
      </c>
      <c r="K308" s="4">
        <v>1</v>
      </c>
      <c r="L308" s="5">
        <v>0</v>
      </c>
      <c r="M308" s="1">
        <v>0</v>
      </c>
      <c r="N308" s="1" t="s">
        <v>29</v>
      </c>
      <c r="O308" s="1" t="s">
        <v>30</v>
      </c>
      <c r="P308" s="1" t="s">
        <v>31</v>
      </c>
      <c r="Q308" s="1" t="s">
        <v>32</v>
      </c>
      <c r="U308" s="6">
        <v>0</v>
      </c>
      <c r="V308" s="5">
        <v>0</v>
      </c>
    </row>
    <row r="309" spans="1:22" x14ac:dyDescent="0.2">
      <c r="A309" s="1" t="s">
        <v>26</v>
      </c>
      <c r="B309" s="1" t="s">
        <v>76</v>
      </c>
      <c r="C309" s="1" t="s">
        <v>77</v>
      </c>
      <c r="D309" s="3">
        <v>0</v>
      </c>
      <c r="E309" s="4">
        <v>1</v>
      </c>
      <c r="F309" s="4">
        <v>0</v>
      </c>
      <c r="G309" s="4">
        <v>1</v>
      </c>
      <c r="H309" s="4">
        <v>0</v>
      </c>
      <c r="I309" s="4">
        <v>1</v>
      </c>
      <c r="J309" s="4">
        <v>0</v>
      </c>
      <c r="K309" s="4">
        <v>1</v>
      </c>
      <c r="L309" s="5">
        <v>0</v>
      </c>
      <c r="M309" s="1">
        <v>0</v>
      </c>
      <c r="N309" s="1" t="s">
        <v>29</v>
      </c>
      <c r="O309" s="1" t="s">
        <v>30</v>
      </c>
      <c r="P309" s="1" t="s">
        <v>31</v>
      </c>
      <c r="Q309" s="1" t="s">
        <v>32</v>
      </c>
      <c r="U309" s="6">
        <v>0</v>
      </c>
      <c r="V309" s="5">
        <v>0</v>
      </c>
    </row>
    <row r="310" spans="1:22" x14ac:dyDescent="0.2">
      <c r="A310" s="1" t="s">
        <v>26</v>
      </c>
      <c r="B310" s="1" t="s">
        <v>102</v>
      </c>
      <c r="C310" s="1" t="s">
        <v>103</v>
      </c>
      <c r="D310" s="3">
        <v>0</v>
      </c>
      <c r="E310" s="4">
        <v>1</v>
      </c>
      <c r="F310" s="4">
        <v>0</v>
      </c>
      <c r="G310" s="4">
        <v>1</v>
      </c>
      <c r="H310" s="4">
        <v>0</v>
      </c>
      <c r="I310" s="4">
        <v>1</v>
      </c>
      <c r="J310" s="4">
        <v>0</v>
      </c>
      <c r="K310" s="4">
        <v>1</v>
      </c>
      <c r="L310" s="5">
        <v>0</v>
      </c>
      <c r="M310" s="1">
        <v>0</v>
      </c>
      <c r="N310" s="1" t="s">
        <v>104</v>
      </c>
      <c r="O310" s="1" t="s">
        <v>30</v>
      </c>
      <c r="P310" s="1" t="s">
        <v>31</v>
      </c>
      <c r="Q310" s="1" t="s">
        <v>32</v>
      </c>
      <c r="U310" s="6">
        <v>0</v>
      </c>
      <c r="V310" s="5">
        <v>0</v>
      </c>
    </row>
    <row r="311" spans="1:22" x14ac:dyDescent="0.2">
      <c r="A311" s="1" t="s">
        <v>26</v>
      </c>
      <c r="B311" s="1" t="s">
        <v>105</v>
      </c>
      <c r="C311" s="1" t="s">
        <v>209</v>
      </c>
      <c r="D311" s="3">
        <v>0</v>
      </c>
      <c r="E311" s="4">
        <v>1</v>
      </c>
      <c r="F311" s="4">
        <v>0</v>
      </c>
      <c r="G311" s="4">
        <v>1</v>
      </c>
      <c r="H311" s="4">
        <v>0</v>
      </c>
      <c r="I311" s="4">
        <v>1</v>
      </c>
      <c r="J311" s="4">
        <v>0</v>
      </c>
      <c r="K311" s="4">
        <v>1</v>
      </c>
      <c r="L311" s="5">
        <v>0</v>
      </c>
      <c r="M311" s="1">
        <v>0</v>
      </c>
      <c r="N311" s="1" t="s">
        <v>210</v>
      </c>
      <c r="O311" s="1" t="s">
        <v>30</v>
      </c>
      <c r="P311" s="1" t="s">
        <v>31</v>
      </c>
      <c r="Q311" s="1" t="s">
        <v>32</v>
      </c>
      <c r="U311" s="6">
        <v>0</v>
      </c>
      <c r="V311" s="5">
        <v>0</v>
      </c>
    </row>
    <row r="312" spans="1:22" x14ac:dyDescent="0.2">
      <c r="A312" s="1" t="s">
        <v>26</v>
      </c>
      <c r="B312" s="1" t="s">
        <v>105</v>
      </c>
      <c r="C312" s="1" t="s">
        <v>339</v>
      </c>
      <c r="D312" s="3">
        <v>0</v>
      </c>
      <c r="E312" s="4">
        <v>1</v>
      </c>
      <c r="F312" s="4">
        <v>0</v>
      </c>
      <c r="G312" s="4">
        <v>1</v>
      </c>
      <c r="H312" s="4">
        <v>0</v>
      </c>
      <c r="I312" s="4">
        <v>1</v>
      </c>
      <c r="J312" s="4">
        <v>0</v>
      </c>
      <c r="K312" s="4">
        <v>1</v>
      </c>
      <c r="L312" s="5">
        <v>0</v>
      </c>
      <c r="M312" s="1">
        <v>0</v>
      </c>
      <c r="N312" s="1" t="s">
        <v>29</v>
      </c>
      <c r="O312" s="1" t="s">
        <v>30</v>
      </c>
      <c r="P312" s="1" t="s">
        <v>31</v>
      </c>
      <c r="Q312" s="1" t="s">
        <v>32</v>
      </c>
      <c r="U312" s="6">
        <v>0</v>
      </c>
      <c r="V312" s="5">
        <v>1</v>
      </c>
    </row>
    <row r="313" spans="1:22" x14ac:dyDescent="0.2">
      <c r="A313" s="1" t="s">
        <v>26</v>
      </c>
      <c r="B313" s="1" t="s">
        <v>67</v>
      </c>
      <c r="C313" s="1" t="s">
        <v>450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5">
        <v>0</v>
      </c>
      <c r="M313" s="1">
        <v>0</v>
      </c>
      <c r="N313" s="1" t="s">
        <v>38</v>
      </c>
      <c r="O313" s="1" t="s">
        <v>30</v>
      </c>
      <c r="P313" s="1" t="s">
        <v>31</v>
      </c>
      <c r="Q313" s="1" t="s">
        <v>32</v>
      </c>
      <c r="U313" s="6">
        <v>8</v>
      </c>
      <c r="V313" s="5">
        <v>1</v>
      </c>
    </row>
    <row r="314" spans="1:22" x14ac:dyDescent="0.2">
      <c r="A314" s="1" t="s">
        <v>26</v>
      </c>
      <c r="B314" s="1" t="s">
        <v>36</v>
      </c>
      <c r="C314" s="1" t="s">
        <v>40</v>
      </c>
      <c r="D314" s="3">
        <v>0</v>
      </c>
      <c r="E314" s="4">
        <v>1</v>
      </c>
      <c r="F314" s="4">
        <v>0</v>
      </c>
      <c r="G314" s="4">
        <v>1</v>
      </c>
      <c r="H314" s="4">
        <v>0</v>
      </c>
      <c r="I314" s="4">
        <v>1</v>
      </c>
      <c r="J314" s="4">
        <v>0</v>
      </c>
      <c r="K314" s="4">
        <v>1</v>
      </c>
      <c r="L314" s="5">
        <v>0</v>
      </c>
      <c r="M314" s="1">
        <v>0</v>
      </c>
      <c r="N314" s="1" t="s">
        <v>38</v>
      </c>
      <c r="O314" s="1" t="s">
        <v>30</v>
      </c>
      <c r="P314" s="1" t="s">
        <v>31</v>
      </c>
      <c r="Q314" s="1" t="s">
        <v>32</v>
      </c>
      <c r="U314" s="6">
        <v>0</v>
      </c>
      <c r="V314" s="5">
        <v>0</v>
      </c>
    </row>
    <row r="315" spans="1:22" x14ac:dyDescent="0.2">
      <c r="A315" s="1" t="s">
        <v>26</v>
      </c>
      <c r="B315" s="1" t="s">
        <v>105</v>
      </c>
      <c r="C315" s="1" t="s">
        <v>492</v>
      </c>
      <c r="D315" s="3">
        <v>0</v>
      </c>
      <c r="E315" s="4">
        <v>1</v>
      </c>
      <c r="F315" s="4">
        <v>0</v>
      </c>
      <c r="G315" s="4">
        <v>1</v>
      </c>
      <c r="H315" s="4">
        <v>0</v>
      </c>
      <c r="I315" s="4">
        <v>1</v>
      </c>
      <c r="J315" s="4">
        <v>0</v>
      </c>
      <c r="K315" s="4">
        <v>1</v>
      </c>
      <c r="L315" s="5">
        <v>0</v>
      </c>
      <c r="M315" s="1">
        <v>0</v>
      </c>
      <c r="N315" s="1" t="s">
        <v>38</v>
      </c>
      <c r="O315" s="1" t="s">
        <v>30</v>
      </c>
      <c r="P315" s="1" t="s">
        <v>31</v>
      </c>
      <c r="Q315" s="1" t="s">
        <v>32</v>
      </c>
      <c r="R315" s="1" t="s">
        <v>493</v>
      </c>
      <c r="U315" s="6">
        <v>0</v>
      </c>
      <c r="V315" s="5">
        <v>1</v>
      </c>
    </row>
    <row r="316" spans="1:22" x14ac:dyDescent="0.2">
      <c r="A316" s="1" t="s">
        <v>26</v>
      </c>
      <c r="B316" s="1" t="s">
        <v>166</v>
      </c>
      <c r="C316" s="1" t="s">
        <v>408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5">
        <v>0</v>
      </c>
      <c r="M316" s="1">
        <v>0</v>
      </c>
      <c r="N316" s="1" t="s">
        <v>29</v>
      </c>
      <c r="O316" s="1" t="s">
        <v>30</v>
      </c>
      <c r="P316" s="1" t="s">
        <v>31</v>
      </c>
      <c r="Q316" s="1" t="s">
        <v>32</v>
      </c>
      <c r="U316" s="6">
        <v>8</v>
      </c>
      <c r="V316" s="5">
        <v>1</v>
      </c>
    </row>
    <row r="317" spans="1:22" x14ac:dyDescent="0.2">
      <c r="A317" s="1" t="s">
        <v>26</v>
      </c>
      <c r="B317" s="1" t="s">
        <v>144</v>
      </c>
      <c r="C317" s="1" t="s">
        <v>381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5">
        <v>0</v>
      </c>
      <c r="M317" s="1">
        <v>50</v>
      </c>
      <c r="N317" s="1" t="s">
        <v>29</v>
      </c>
      <c r="O317" s="1" t="s">
        <v>30</v>
      </c>
      <c r="P317" s="1" t="s">
        <v>31</v>
      </c>
      <c r="Q317" s="1" t="s">
        <v>32</v>
      </c>
      <c r="R317" s="1" t="s">
        <v>382</v>
      </c>
      <c r="S317" s="1" t="s">
        <v>383</v>
      </c>
      <c r="T317" s="1" t="s">
        <v>384</v>
      </c>
      <c r="U317" s="6">
        <v>8</v>
      </c>
      <c r="V317" s="5">
        <v>1</v>
      </c>
    </row>
    <row r="318" spans="1:22" x14ac:dyDescent="0.2">
      <c r="A318" s="1" t="s">
        <v>26</v>
      </c>
      <c r="B318" s="1" t="s">
        <v>47</v>
      </c>
      <c r="C318" s="1" t="s">
        <v>475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5">
        <v>0</v>
      </c>
      <c r="M318" s="1">
        <v>0</v>
      </c>
      <c r="N318" s="1" t="s">
        <v>38</v>
      </c>
      <c r="O318" s="1" t="s">
        <v>30</v>
      </c>
      <c r="P318" s="1" t="s">
        <v>31</v>
      </c>
      <c r="Q318" s="1" t="s">
        <v>32</v>
      </c>
      <c r="U318" s="6">
        <v>0</v>
      </c>
      <c r="V318" s="5">
        <v>1</v>
      </c>
    </row>
    <row r="319" spans="1:22" x14ac:dyDescent="0.2">
      <c r="A319" s="1" t="s">
        <v>26</v>
      </c>
      <c r="B319" s="1" t="s">
        <v>235</v>
      </c>
      <c r="C319" s="1" t="s">
        <v>236</v>
      </c>
      <c r="D319" s="3">
        <v>0</v>
      </c>
      <c r="E319" s="4">
        <v>1</v>
      </c>
      <c r="F319" s="4">
        <v>0</v>
      </c>
      <c r="G319" s="4">
        <v>1</v>
      </c>
      <c r="H319" s="4">
        <v>0</v>
      </c>
      <c r="I319" s="4">
        <v>1</v>
      </c>
      <c r="J319" s="4">
        <v>0</v>
      </c>
      <c r="K319" s="4">
        <v>1</v>
      </c>
      <c r="L319" s="5">
        <v>0</v>
      </c>
      <c r="M319" s="1">
        <v>0</v>
      </c>
      <c r="N319" s="1" t="s">
        <v>38</v>
      </c>
      <c r="O319" s="1" t="s">
        <v>30</v>
      </c>
      <c r="P319" s="1" t="s">
        <v>31</v>
      </c>
      <c r="Q319" s="1" t="s">
        <v>32</v>
      </c>
      <c r="U319" s="6">
        <v>0</v>
      </c>
      <c r="V319" s="5">
        <v>0</v>
      </c>
    </row>
    <row r="320" spans="1:22" x14ac:dyDescent="0.2">
      <c r="A320" s="1" t="s">
        <v>26</v>
      </c>
      <c r="B320" s="1" t="s">
        <v>166</v>
      </c>
      <c r="C320" s="1" t="s">
        <v>480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5">
        <v>0</v>
      </c>
      <c r="M320" s="1">
        <v>0</v>
      </c>
      <c r="N320" s="1" t="s">
        <v>29</v>
      </c>
      <c r="O320" s="1" t="s">
        <v>30</v>
      </c>
      <c r="P320" s="1" t="s">
        <v>31</v>
      </c>
      <c r="Q320" s="1" t="s">
        <v>32</v>
      </c>
      <c r="U320" s="6">
        <v>0</v>
      </c>
      <c r="V320" s="5">
        <v>1</v>
      </c>
    </row>
    <row r="321" spans="1:22" x14ac:dyDescent="0.2">
      <c r="A321" s="1" t="s">
        <v>26</v>
      </c>
      <c r="B321" s="1" t="s">
        <v>36</v>
      </c>
      <c r="C321" s="1" t="s">
        <v>84</v>
      </c>
      <c r="D321" s="3">
        <v>0</v>
      </c>
      <c r="E321" s="4">
        <v>1</v>
      </c>
      <c r="F321" s="4">
        <v>0</v>
      </c>
      <c r="G321" s="4">
        <v>1</v>
      </c>
      <c r="H321" s="4">
        <v>0</v>
      </c>
      <c r="I321" s="4">
        <v>1</v>
      </c>
      <c r="J321" s="4">
        <v>0</v>
      </c>
      <c r="K321" s="4">
        <v>1</v>
      </c>
      <c r="L321" s="5">
        <v>0</v>
      </c>
      <c r="M321" s="1">
        <v>0</v>
      </c>
      <c r="N321" s="1" t="s">
        <v>38</v>
      </c>
      <c r="O321" s="1" t="s">
        <v>30</v>
      </c>
      <c r="P321" s="1" t="s">
        <v>31</v>
      </c>
      <c r="Q321" s="1" t="s">
        <v>32</v>
      </c>
      <c r="U321" s="6">
        <v>0</v>
      </c>
      <c r="V321" s="5">
        <v>0</v>
      </c>
    </row>
    <row r="322" spans="1:22" x14ac:dyDescent="0.2">
      <c r="A322" s="1" t="s">
        <v>26</v>
      </c>
      <c r="B322" s="1" t="s">
        <v>73</v>
      </c>
      <c r="C322" s="1" t="s">
        <v>441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5">
        <v>0</v>
      </c>
      <c r="M322" s="1">
        <v>0</v>
      </c>
      <c r="N322" s="1" t="s">
        <v>29</v>
      </c>
      <c r="O322" s="1" t="s">
        <v>30</v>
      </c>
      <c r="P322" s="1" t="s">
        <v>31</v>
      </c>
      <c r="Q322" s="1" t="s">
        <v>32</v>
      </c>
      <c r="R322" s="1" t="s">
        <v>364</v>
      </c>
      <c r="U322" s="6">
        <v>8</v>
      </c>
      <c r="V322" s="5">
        <v>1</v>
      </c>
    </row>
    <row r="323" spans="1:22" x14ac:dyDescent="0.2">
      <c r="A323" s="1" t="s">
        <v>26</v>
      </c>
      <c r="B323" s="1" t="s">
        <v>340</v>
      </c>
      <c r="C323" s="1" t="s">
        <v>341</v>
      </c>
      <c r="D323" s="3">
        <v>0</v>
      </c>
      <c r="E323" s="4">
        <v>1</v>
      </c>
      <c r="F323" s="4">
        <v>0</v>
      </c>
      <c r="G323" s="4">
        <v>1</v>
      </c>
      <c r="H323" s="4">
        <v>0</v>
      </c>
      <c r="I323" s="4">
        <v>1</v>
      </c>
      <c r="J323" s="4">
        <v>0</v>
      </c>
      <c r="K323" s="4">
        <v>1</v>
      </c>
      <c r="L323" s="5">
        <v>0</v>
      </c>
      <c r="M323" s="1">
        <v>0</v>
      </c>
      <c r="N323" s="1" t="s">
        <v>29</v>
      </c>
      <c r="O323" s="1" t="s">
        <v>30</v>
      </c>
      <c r="P323" s="1" t="s">
        <v>31</v>
      </c>
      <c r="Q323" s="1" t="s">
        <v>32</v>
      </c>
      <c r="U323" s="6">
        <v>0</v>
      </c>
      <c r="V323" s="5">
        <v>1</v>
      </c>
    </row>
    <row r="324" spans="1:22" x14ac:dyDescent="0.2">
      <c r="A324" s="1" t="s">
        <v>26</v>
      </c>
      <c r="B324" s="1" t="s">
        <v>144</v>
      </c>
      <c r="C324" s="1" t="s">
        <v>410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5">
        <v>0</v>
      </c>
      <c r="M324" s="1">
        <v>0</v>
      </c>
      <c r="N324" s="1" t="s">
        <v>29</v>
      </c>
      <c r="O324" s="1" t="s">
        <v>30</v>
      </c>
      <c r="P324" s="1" t="s">
        <v>31</v>
      </c>
      <c r="Q324" s="1" t="s">
        <v>32</v>
      </c>
      <c r="U324" s="6">
        <v>8</v>
      </c>
      <c r="V324" s="5">
        <v>1</v>
      </c>
    </row>
    <row r="325" spans="1:22" x14ac:dyDescent="0.2">
      <c r="A325" s="1" t="s">
        <v>26</v>
      </c>
      <c r="B325" s="1" t="s">
        <v>47</v>
      </c>
      <c r="C325" s="1" t="s">
        <v>473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5">
        <v>0</v>
      </c>
      <c r="M325" s="1">
        <v>0</v>
      </c>
      <c r="N325" s="1" t="s">
        <v>29</v>
      </c>
      <c r="O325" s="1" t="s">
        <v>30</v>
      </c>
      <c r="P325" s="1" t="s">
        <v>31</v>
      </c>
      <c r="Q325" s="1" t="s">
        <v>32</v>
      </c>
      <c r="R325" s="1" t="s">
        <v>425</v>
      </c>
      <c r="U325" s="6">
        <v>0</v>
      </c>
      <c r="V325" s="5">
        <v>1</v>
      </c>
    </row>
    <row r="326" spans="1:22" x14ac:dyDescent="0.2">
      <c r="A326" s="1" t="s">
        <v>26</v>
      </c>
      <c r="B326" s="1" t="s">
        <v>73</v>
      </c>
      <c r="C326" s="1" t="s">
        <v>459</v>
      </c>
      <c r="D326" s="3">
        <v>0</v>
      </c>
      <c r="E326" s="4">
        <v>1</v>
      </c>
      <c r="F326" s="4">
        <v>0</v>
      </c>
      <c r="G326" s="4">
        <v>1</v>
      </c>
      <c r="H326" s="4">
        <v>0</v>
      </c>
      <c r="I326" s="4">
        <v>1</v>
      </c>
      <c r="J326" s="4">
        <v>0</v>
      </c>
      <c r="K326" s="4">
        <v>1</v>
      </c>
      <c r="L326" s="5">
        <v>0</v>
      </c>
      <c r="M326" s="1">
        <v>0</v>
      </c>
      <c r="N326" s="1" t="s">
        <v>29</v>
      </c>
      <c r="O326" s="1" t="s">
        <v>30</v>
      </c>
      <c r="P326" s="1" t="s">
        <v>31</v>
      </c>
      <c r="Q326" s="1" t="s">
        <v>32</v>
      </c>
      <c r="U326" s="6">
        <v>0</v>
      </c>
      <c r="V326" s="5">
        <v>1</v>
      </c>
    </row>
    <row r="327" spans="1:22" x14ac:dyDescent="0.2">
      <c r="A327" s="1" t="s">
        <v>26</v>
      </c>
      <c r="B327" s="1" t="s">
        <v>44</v>
      </c>
      <c r="C327" s="1" t="s">
        <v>101</v>
      </c>
      <c r="D327" s="3">
        <v>0</v>
      </c>
      <c r="E327" s="4">
        <v>1</v>
      </c>
      <c r="F327" s="4">
        <v>0</v>
      </c>
      <c r="G327" s="4">
        <v>1</v>
      </c>
      <c r="H327" s="4">
        <v>0</v>
      </c>
      <c r="I327" s="4">
        <v>1</v>
      </c>
      <c r="J327" s="4">
        <v>0</v>
      </c>
      <c r="K327" s="4">
        <v>1</v>
      </c>
      <c r="L327" s="5">
        <v>0</v>
      </c>
      <c r="M327" s="1">
        <v>0</v>
      </c>
      <c r="N327" s="1" t="s">
        <v>29</v>
      </c>
      <c r="O327" s="1" t="s">
        <v>30</v>
      </c>
      <c r="P327" s="1" t="s">
        <v>31</v>
      </c>
      <c r="Q327" s="1" t="s">
        <v>32</v>
      </c>
      <c r="U327" s="6">
        <v>0</v>
      </c>
      <c r="V327" s="5">
        <v>0</v>
      </c>
    </row>
    <row r="328" spans="1:22" x14ac:dyDescent="0.2">
      <c r="A328" s="1" t="s">
        <v>26</v>
      </c>
      <c r="B328" s="1" t="s">
        <v>44</v>
      </c>
      <c r="C328" s="1" t="s">
        <v>350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5">
        <v>0</v>
      </c>
      <c r="M328" s="1">
        <v>0</v>
      </c>
      <c r="N328" s="1" t="s">
        <v>29</v>
      </c>
      <c r="O328" s="1" t="s">
        <v>30</v>
      </c>
      <c r="P328" s="1" t="s">
        <v>31</v>
      </c>
      <c r="Q328" s="1" t="s">
        <v>32</v>
      </c>
      <c r="R328" s="1" t="s">
        <v>312</v>
      </c>
      <c r="U328" s="6">
        <v>8</v>
      </c>
      <c r="V328" s="5">
        <v>1</v>
      </c>
    </row>
    <row r="329" spans="1:22" x14ac:dyDescent="0.2">
      <c r="A329" s="1" t="s">
        <v>26</v>
      </c>
      <c r="B329" s="1" t="s">
        <v>44</v>
      </c>
      <c r="C329" s="1" t="s">
        <v>455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5">
        <v>0</v>
      </c>
      <c r="M329" s="1">
        <v>0</v>
      </c>
      <c r="N329" s="1" t="s">
        <v>29</v>
      </c>
      <c r="O329" s="1" t="s">
        <v>30</v>
      </c>
      <c r="P329" s="1" t="s">
        <v>31</v>
      </c>
      <c r="Q329" s="1" t="s">
        <v>32</v>
      </c>
      <c r="R329" s="1" t="s">
        <v>118</v>
      </c>
      <c r="U329" s="6">
        <v>0</v>
      </c>
      <c r="V329" s="5">
        <v>1</v>
      </c>
    </row>
    <row r="330" spans="1:22" x14ac:dyDescent="0.2">
      <c r="A330" s="1" t="s">
        <v>26</v>
      </c>
      <c r="B330" s="1" t="s">
        <v>166</v>
      </c>
      <c r="C330" s="1" t="s">
        <v>465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5">
        <v>0</v>
      </c>
      <c r="M330" s="1">
        <v>0</v>
      </c>
      <c r="N330" s="1" t="s">
        <v>274</v>
      </c>
      <c r="O330" s="1" t="s">
        <v>30</v>
      </c>
      <c r="P330" s="1" t="s">
        <v>31</v>
      </c>
      <c r="Q330" s="1" t="s">
        <v>32</v>
      </c>
      <c r="R330" s="1" t="s">
        <v>349</v>
      </c>
      <c r="U330" s="6">
        <v>8</v>
      </c>
      <c r="V330" s="5">
        <v>1</v>
      </c>
    </row>
    <row r="331" spans="1:22" x14ac:dyDescent="0.2">
      <c r="A331" s="1" t="s">
        <v>26</v>
      </c>
      <c r="B331" s="1" t="s">
        <v>73</v>
      </c>
      <c r="C331" s="1" t="s">
        <v>211</v>
      </c>
      <c r="D331" s="3">
        <v>0</v>
      </c>
      <c r="E331" s="4">
        <v>1</v>
      </c>
      <c r="F331" s="4">
        <v>0</v>
      </c>
      <c r="G331" s="4">
        <v>1</v>
      </c>
      <c r="H331" s="4">
        <v>0</v>
      </c>
      <c r="I331" s="4">
        <v>1</v>
      </c>
      <c r="J331" s="4">
        <v>0</v>
      </c>
      <c r="K331" s="4">
        <v>1</v>
      </c>
      <c r="L331" s="5">
        <v>0</v>
      </c>
      <c r="M331" s="1">
        <v>0</v>
      </c>
      <c r="N331" s="1" t="s">
        <v>212</v>
      </c>
      <c r="O331" s="1" t="s">
        <v>30</v>
      </c>
      <c r="P331" s="1" t="s">
        <v>31</v>
      </c>
      <c r="Q331" s="1" t="s">
        <v>32</v>
      </c>
      <c r="U331" s="6">
        <v>0</v>
      </c>
      <c r="V331" s="5">
        <v>0</v>
      </c>
    </row>
    <row r="332" spans="1:22" x14ac:dyDescent="0.2">
      <c r="A332" s="1" t="s">
        <v>26</v>
      </c>
      <c r="B332" s="1" t="s">
        <v>41</v>
      </c>
      <c r="C332" s="1" t="s">
        <v>100</v>
      </c>
      <c r="D332" s="3">
        <v>0</v>
      </c>
      <c r="E332" s="4">
        <v>1</v>
      </c>
      <c r="F332" s="4">
        <v>0</v>
      </c>
      <c r="G332" s="4">
        <v>1</v>
      </c>
      <c r="H332" s="4">
        <v>0</v>
      </c>
      <c r="I332" s="4">
        <v>1</v>
      </c>
      <c r="J332" s="4">
        <v>0</v>
      </c>
      <c r="K332" s="4">
        <v>1</v>
      </c>
      <c r="L332" s="5">
        <v>0</v>
      </c>
      <c r="M332" s="1">
        <v>0</v>
      </c>
      <c r="N332" s="1" t="s">
        <v>38</v>
      </c>
      <c r="O332" s="1" t="s">
        <v>30</v>
      </c>
      <c r="P332" s="1" t="s">
        <v>31</v>
      </c>
      <c r="Q332" s="1" t="s">
        <v>32</v>
      </c>
      <c r="U332" s="6">
        <v>0</v>
      </c>
      <c r="V332" s="5">
        <v>0</v>
      </c>
    </row>
    <row r="333" spans="1:22" x14ac:dyDescent="0.2">
      <c r="A333" s="1" t="s">
        <v>26</v>
      </c>
      <c r="B333" s="1" t="s">
        <v>36</v>
      </c>
      <c r="C333" s="1" t="s">
        <v>83</v>
      </c>
      <c r="D333" s="3">
        <v>0</v>
      </c>
      <c r="E333" s="4">
        <v>1</v>
      </c>
      <c r="F333" s="4">
        <v>0</v>
      </c>
      <c r="G333" s="4">
        <v>1</v>
      </c>
      <c r="H333" s="4">
        <v>0</v>
      </c>
      <c r="I333" s="4">
        <v>1</v>
      </c>
      <c r="J333" s="4">
        <v>0</v>
      </c>
      <c r="K333" s="4">
        <v>1</v>
      </c>
      <c r="L333" s="5">
        <v>0</v>
      </c>
      <c r="M333" s="1">
        <v>0</v>
      </c>
      <c r="N333" s="1" t="s">
        <v>38</v>
      </c>
      <c r="O333" s="1" t="s">
        <v>30</v>
      </c>
      <c r="P333" s="1" t="s">
        <v>31</v>
      </c>
      <c r="Q333" s="1" t="s">
        <v>32</v>
      </c>
      <c r="U333" s="6">
        <v>0</v>
      </c>
      <c r="V333" s="5">
        <v>0</v>
      </c>
    </row>
    <row r="334" spans="1:22" x14ac:dyDescent="0.2">
      <c r="A334" s="1" t="s">
        <v>26</v>
      </c>
      <c r="B334" s="1" t="s">
        <v>67</v>
      </c>
      <c r="C334" s="1" t="s">
        <v>387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5">
        <v>0</v>
      </c>
      <c r="M334" s="1">
        <v>0</v>
      </c>
      <c r="N334" s="1" t="s">
        <v>38</v>
      </c>
      <c r="O334" s="1" t="s">
        <v>30</v>
      </c>
      <c r="P334" s="1" t="s">
        <v>31</v>
      </c>
      <c r="Q334" s="1" t="s">
        <v>32</v>
      </c>
      <c r="R334" s="1" t="s">
        <v>388</v>
      </c>
      <c r="U334" s="6">
        <v>8</v>
      </c>
      <c r="V334" s="5">
        <v>1</v>
      </c>
    </row>
    <row r="335" spans="1:22" x14ac:dyDescent="0.2">
      <c r="A335" s="1" t="s">
        <v>26</v>
      </c>
      <c r="B335" s="1" t="s">
        <v>73</v>
      </c>
      <c r="C335" s="1" t="s">
        <v>503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5">
        <v>0</v>
      </c>
      <c r="M335" s="1">
        <v>0</v>
      </c>
      <c r="N335" s="1" t="s">
        <v>29</v>
      </c>
      <c r="O335" s="1" t="s">
        <v>30</v>
      </c>
      <c r="P335" s="1" t="s">
        <v>31</v>
      </c>
      <c r="Q335" s="1" t="s">
        <v>32</v>
      </c>
      <c r="R335" s="1" t="s">
        <v>312</v>
      </c>
      <c r="U335" s="6">
        <v>0</v>
      </c>
      <c r="V335" s="5">
        <v>1</v>
      </c>
    </row>
    <row r="336" spans="1:22" x14ac:dyDescent="0.2">
      <c r="A336" s="1" t="s">
        <v>26</v>
      </c>
      <c r="B336" s="1" t="s">
        <v>144</v>
      </c>
      <c r="C336" s="1" t="s">
        <v>468</v>
      </c>
      <c r="D336" s="3">
        <v>0</v>
      </c>
      <c r="E336" s="4">
        <v>1</v>
      </c>
      <c r="F336" s="4">
        <v>0</v>
      </c>
      <c r="G336" s="4">
        <v>1</v>
      </c>
      <c r="H336" s="4">
        <v>0</v>
      </c>
      <c r="I336" s="4">
        <v>1</v>
      </c>
      <c r="J336" s="4">
        <v>0</v>
      </c>
      <c r="K336" s="4">
        <v>1</v>
      </c>
      <c r="L336" s="5">
        <v>0</v>
      </c>
      <c r="M336" s="1">
        <v>0</v>
      </c>
      <c r="N336" s="1" t="s">
        <v>29</v>
      </c>
      <c r="O336" s="1" t="s">
        <v>30</v>
      </c>
      <c r="P336" s="1" t="s">
        <v>31</v>
      </c>
      <c r="Q336" s="1" t="s">
        <v>32</v>
      </c>
      <c r="U336" s="6">
        <v>0</v>
      </c>
      <c r="V336" s="5">
        <v>1</v>
      </c>
    </row>
    <row r="337" spans="1:22" x14ac:dyDescent="0.2">
      <c r="A337" s="1" t="s">
        <v>26</v>
      </c>
      <c r="B337" s="1" t="s">
        <v>107</v>
      </c>
      <c r="C337" s="1" t="s">
        <v>108</v>
      </c>
      <c r="D337" s="3">
        <v>0</v>
      </c>
      <c r="E337" s="4">
        <v>1</v>
      </c>
      <c r="F337" s="4">
        <v>0</v>
      </c>
      <c r="G337" s="4">
        <v>1</v>
      </c>
      <c r="H337" s="4">
        <v>0</v>
      </c>
      <c r="I337" s="4">
        <v>1</v>
      </c>
      <c r="J337" s="4">
        <v>0</v>
      </c>
      <c r="K337" s="4">
        <v>1</v>
      </c>
      <c r="L337" s="5">
        <v>0</v>
      </c>
      <c r="M337" s="1">
        <v>0</v>
      </c>
      <c r="N337" s="1" t="s">
        <v>29</v>
      </c>
      <c r="O337" s="1" t="s">
        <v>30</v>
      </c>
      <c r="P337" s="1" t="s">
        <v>31</v>
      </c>
      <c r="Q337" s="1" t="s">
        <v>32</v>
      </c>
      <c r="U337" s="6">
        <v>0</v>
      </c>
      <c r="V337" s="5">
        <v>0</v>
      </c>
    </row>
    <row r="338" spans="1:22" x14ac:dyDescent="0.2">
      <c r="A338" s="1" t="s">
        <v>26</v>
      </c>
      <c r="B338" s="1" t="s">
        <v>107</v>
      </c>
      <c r="C338" s="1" t="s">
        <v>108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5">
        <v>0</v>
      </c>
      <c r="M338" s="1">
        <v>0</v>
      </c>
      <c r="N338" s="1" t="s">
        <v>29</v>
      </c>
      <c r="O338" s="1" t="s">
        <v>30</v>
      </c>
      <c r="P338" s="1" t="s">
        <v>31</v>
      </c>
      <c r="Q338" s="1" t="s">
        <v>32</v>
      </c>
      <c r="U338" s="6">
        <v>0</v>
      </c>
      <c r="V338" s="5">
        <v>1</v>
      </c>
    </row>
    <row r="339" spans="1:22" x14ac:dyDescent="0.2">
      <c r="A339" s="1" t="s">
        <v>26</v>
      </c>
      <c r="B339" s="1" t="s">
        <v>144</v>
      </c>
      <c r="C339" s="1" t="s">
        <v>207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5">
        <v>0</v>
      </c>
      <c r="M339" s="1">
        <v>0</v>
      </c>
      <c r="N339" s="1" t="s">
        <v>29</v>
      </c>
      <c r="O339" s="1" t="s">
        <v>30</v>
      </c>
      <c r="P339" s="1" t="s">
        <v>31</v>
      </c>
      <c r="Q339" s="1" t="s">
        <v>32</v>
      </c>
      <c r="R339" s="1" t="s">
        <v>288</v>
      </c>
      <c r="U339" s="6">
        <v>0</v>
      </c>
      <c r="V339" s="5">
        <v>1</v>
      </c>
    </row>
    <row r="340" spans="1:22" x14ac:dyDescent="0.2">
      <c r="A340" s="1" t="s">
        <v>26</v>
      </c>
      <c r="B340" s="1" t="s">
        <v>39</v>
      </c>
      <c r="C340" s="1" t="s">
        <v>79</v>
      </c>
      <c r="D340" s="3">
        <v>0</v>
      </c>
      <c r="E340" s="4">
        <v>1</v>
      </c>
      <c r="F340" s="4">
        <v>0</v>
      </c>
      <c r="G340" s="4">
        <v>1</v>
      </c>
      <c r="H340" s="4">
        <v>0</v>
      </c>
      <c r="I340" s="4">
        <v>1</v>
      </c>
      <c r="J340" s="4">
        <v>0</v>
      </c>
      <c r="K340" s="4">
        <v>1</v>
      </c>
      <c r="L340" s="5">
        <v>0</v>
      </c>
      <c r="M340" s="1">
        <v>0</v>
      </c>
      <c r="N340" s="1" t="s">
        <v>29</v>
      </c>
      <c r="O340" s="1" t="s">
        <v>30</v>
      </c>
      <c r="P340" s="1" t="s">
        <v>31</v>
      </c>
      <c r="Q340" s="1" t="s">
        <v>32</v>
      </c>
      <c r="U340" s="6">
        <v>0</v>
      </c>
      <c r="V340" s="5">
        <v>0</v>
      </c>
    </row>
    <row r="341" spans="1:22" x14ac:dyDescent="0.2">
      <c r="A341" s="1" t="s">
        <v>26</v>
      </c>
      <c r="B341" s="1" t="s">
        <v>166</v>
      </c>
      <c r="C341" s="1" t="s">
        <v>353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5">
        <v>0</v>
      </c>
      <c r="M341" s="1">
        <v>0</v>
      </c>
      <c r="N341" s="1" t="s">
        <v>274</v>
      </c>
      <c r="O341" s="1" t="s">
        <v>30</v>
      </c>
      <c r="P341" s="1" t="s">
        <v>31</v>
      </c>
      <c r="Q341" s="1" t="s">
        <v>32</v>
      </c>
      <c r="R341" s="1" t="s">
        <v>349</v>
      </c>
      <c r="U341" s="6">
        <v>8</v>
      </c>
      <c r="V341" s="5">
        <v>1</v>
      </c>
    </row>
    <row r="342" spans="1:22" x14ac:dyDescent="0.2">
      <c r="A342" s="1" t="s">
        <v>26</v>
      </c>
      <c r="B342" s="1" t="s">
        <v>73</v>
      </c>
      <c r="C342" s="1" t="s">
        <v>119</v>
      </c>
      <c r="D342" s="3">
        <v>0</v>
      </c>
      <c r="E342" s="4">
        <v>1</v>
      </c>
      <c r="F342" s="4">
        <v>0</v>
      </c>
      <c r="G342" s="4">
        <v>1</v>
      </c>
      <c r="H342" s="4">
        <v>0</v>
      </c>
      <c r="I342" s="4">
        <v>1</v>
      </c>
      <c r="J342" s="4">
        <v>0</v>
      </c>
      <c r="K342" s="4">
        <v>1</v>
      </c>
      <c r="L342" s="5">
        <v>0</v>
      </c>
      <c r="M342" s="1">
        <v>0</v>
      </c>
      <c r="N342" s="1" t="s">
        <v>38</v>
      </c>
      <c r="O342" s="1" t="s">
        <v>30</v>
      </c>
      <c r="P342" s="1" t="s">
        <v>31</v>
      </c>
      <c r="Q342" s="1" t="s">
        <v>32</v>
      </c>
      <c r="U342" s="6">
        <v>0</v>
      </c>
      <c r="V342" s="5">
        <v>0</v>
      </c>
    </row>
    <row r="343" spans="1:22" x14ac:dyDescent="0.2">
      <c r="A343" s="1" t="s">
        <v>26</v>
      </c>
      <c r="B343" s="1" t="s">
        <v>206</v>
      </c>
      <c r="C343" s="1" t="s">
        <v>224</v>
      </c>
      <c r="D343" s="3">
        <v>0</v>
      </c>
      <c r="E343" s="4">
        <v>1</v>
      </c>
      <c r="F343" s="4">
        <v>0</v>
      </c>
      <c r="G343" s="4">
        <v>1</v>
      </c>
      <c r="H343" s="4">
        <v>0</v>
      </c>
      <c r="I343" s="4">
        <v>1</v>
      </c>
      <c r="J343" s="4">
        <v>0</v>
      </c>
      <c r="K343" s="4">
        <v>1</v>
      </c>
      <c r="L343" s="5">
        <v>0</v>
      </c>
      <c r="M343" s="1">
        <v>0</v>
      </c>
      <c r="N343" s="1" t="s">
        <v>29</v>
      </c>
      <c r="O343" s="1" t="s">
        <v>30</v>
      </c>
      <c r="P343" s="1" t="s">
        <v>31</v>
      </c>
      <c r="Q343" s="1" t="s">
        <v>32</v>
      </c>
      <c r="U343" s="6">
        <v>0</v>
      </c>
      <c r="V343" s="5">
        <v>0</v>
      </c>
    </row>
    <row r="344" spans="1:22" x14ac:dyDescent="0.2">
      <c r="A344" s="1" t="s">
        <v>26</v>
      </c>
      <c r="B344" s="1" t="s">
        <v>166</v>
      </c>
      <c r="C344" s="1" t="s">
        <v>427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5">
        <v>0</v>
      </c>
      <c r="M344" s="1">
        <v>0</v>
      </c>
      <c r="N344" s="1" t="s">
        <v>29</v>
      </c>
      <c r="O344" s="1" t="s">
        <v>30</v>
      </c>
      <c r="P344" s="1" t="s">
        <v>31</v>
      </c>
      <c r="Q344" s="1" t="s">
        <v>32</v>
      </c>
      <c r="U344" s="6">
        <v>8</v>
      </c>
      <c r="V344" s="5">
        <v>1</v>
      </c>
    </row>
    <row r="345" spans="1:22" x14ac:dyDescent="0.2">
      <c r="A345" s="1" t="s">
        <v>26</v>
      </c>
      <c r="B345" s="1" t="s">
        <v>73</v>
      </c>
      <c r="C345" s="1" t="s">
        <v>116</v>
      </c>
      <c r="D345" s="3">
        <v>0</v>
      </c>
      <c r="E345" s="4">
        <v>1</v>
      </c>
      <c r="F345" s="4">
        <v>0</v>
      </c>
      <c r="G345" s="4">
        <v>1</v>
      </c>
      <c r="H345" s="4">
        <v>0</v>
      </c>
      <c r="I345" s="4">
        <v>1</v>
      </c>
      <c r="J345" s="4">
        <v>0</v>
      </c>
      <c r="K345" s="4">
        <v>1</v>
      </c>
      <c r="L345" s="5">
        <v>0</v>
      </c>
      <c r="M345" s="1">
        <v>0</v>
      </c>
      <c r="N345" s="1" t="s">
        <v>117</v>
      </c>
      <c r="O345" s="1" t="s">
        <v>30</v>
      </c>
      <c r="P345" s="1" t="s">
        <v>31</v>
      </c>
      <c r="Q345" s="1" t="s">
        <v>32</v>
      </c>
      <c r="R345" s="1" t="s">
        <v>118</v>
      </c>
      <c r="U345" s="6">
        <v>0</v>
      </c>
      <c r="V345" s="5">
        <v>0</v>
      </c>
    </row>
    <row r="346" spans="1:22" x14ac:dyDescent="0.2">
      <c r="A346" s="1" t="s">
        <v>26</v>
      </c>
      <c r="B346" s="1" t="s">
        <v>102</v>
      </c>
      <c r="C346" s="1" t="s">
        <v>357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5">
        <v>0</v>
      </c>
      <c r="M346" s="1">
        <v>0</v>
      </c>
      <c r="N346" s="1" t="s">
        <v>29</v>
      </c>
      <c r="O346" s="1" t="s">
        <v>30</v>
      </c>
      <c r="P346" s="1" t="s">
        <v>31</v>
      </c>
      <c r="Q346" s="1" t="s">
        <v>32</v>
      </c>
      <c r="R346" s="1" t="s">
        <v>288</v>
      </c>
      <c r="U346" s="6">
        <v>8</v>
      </c>
      <c r="V346" s="5">
        <v>1</v>
      </c>
    </row>
    <row r="347" spans="1:22" x14ac:dyDescent="0.2">
      <c r="A347" s="1" t="s">
        <v>26</v>
      </c>
      <c r="B347" s="1" t="s">
        <v>166</v>
      </c>
      <c r="C347" s="1" t="s">
        <v>402</v>
      </c>
      <c r="D347" s="3">
        <v>0</v>
      </c>
      <c r="E347" s="4">
        <v>1</v>
      </c>
      <c r="F347" s="4">
        <v>0</v>
      </c>
      <c r="G347" s="4">
        <v>1</v>
      </c>
      <c r="H347" s="4">
        <v>0</v>
      </c>
      <c r="I347" s="4">
        <v>1</v>
      </c>
      <c r="J347" s="4">
        <v>0</v>
      </c>
      <c r="K347" s="4">
        <v>1</v>
      </c>
      <c r="L347" s="5">
        <v>0</v>
      </c>
      <c r="M347" s="1">
        <v>0</v>
      </c>
      <c r="N347" s="1" t="s">
        <v>29</v>
      </c>
      <c r="O347" s="1" t="s">
        <v>30</v>
      </c>
      <c r="P347" s="1" t="s">
        <v>31</v>
      </c>
      <c r="Q347" s="1" t="s">
        <v>32</v>
      </c>
      <c r="U347" s="6">
        <v>8</v>
      </c>
      <c r="V347" s="5">
        <v>1</v>
      </c>
    </row>
    <row r="348" spans="1:22" x14ac:dyDescent="0.2">
      <c r="A348" s="1" t="s">
        <v>26</v>
      </c>
      <c r="B348" s="1" t="s">
        <v>206</v>
      </c>
      <c r="C348" s="1" t="s">
        <v>207</v>
      </c>
      <c r="D348" s="3">
        <v>0</v>
      </c>
      <c r="E348" s="4">
        <v>1</v>
      </c>
      <c r="F348" s="4">
        <v>0</v>
      </c>
      <c r="G348" s="4">
        <v>1</v>
      </c>
      <c r="H348" s="4">
        <v>0</v>
      </c>
      <c r="I348" s="4">
        <v>1</v>
      </c>
      <c r="J348" s="4">
        <v>0</v>
      </c>
      <c r="K348" s="4">
        <v>1</v>
      </c>
      <c r="L348" s="5">
        <v>0</v>
      </c>
      <c r="M348" s="1">
        <v>0</v>
      </c>
      <c r="N348" s="1" t="s">
        <v>29</v>
      </c>
      <c r="O348" s="1" t="s">
        <v>30</v>
      </c>
      <c r="P348" s="1" t="s">
        <v>31</v>
      </c>
      <c r="Q348" s="1" t="s">
        <v>32</v>
      </c>
      <c r="U348" s="6">
        <v>0</v>
      </c>
      <c r="V348" s="5">
        <v>0</v>
      </c>
    </row>
    <row r="349" spans="1:22" x14ac:dyDescent="0.2">
      <c r="A349" s="1" t="s">
        <v>26</v>
      </c>
      <c r="B349" s="1" t="s">
        <v>73</v>
      </c>
      <c r="C349" s="1" t="s">
        <v>466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5">
        <v>0</v>
      </c>
      <c r="M349" s="1">
        <v>0</v>
      </c>
      <c r="N349" s="1" t="s">
        <v>29</v>
      </c>
      <c r="O349" s="1" t="s">
        <v>30</v>
      </c>
      <c r="P349" s="1" t="s">
        <v>31</v>
      </c>
      <c r="Q349" s="1" t="s">
        <v>32</v>
      </c>
      <c r="U349" s="6">
        <v>0</v>
      </c>
      <c r="V349" s="5">
        <v>1</v>
      </c>
    </row>
    <row r="350" spans="1:22" x14ac:dyDescent="0.2">
      <c r="A350" s="1" t="s">
        <v>26</v>
      </c>
      <c r="B350" s="1" t="s">
        <v>73</v>
      </c>
      <c r="C350" s="1" t="s">
        <v>472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5">
        <v>0</v>
      </c>
      <c r="M350" s="1">
        <v>0</v>
      </c>
      <c r="N350" s="1" t="s">
        <v>29</v>
      </c>
      <c r="O350" s="1" t="s">
        <v>30</v>
      </c>
      <c r="P350" s="1" t="s">
        <v>31</v>
      </c>
      <c r="Q350" s="1" t="s">
        <v>32</v>
      </c>
      <c r="R350" s="1" t="s">
        <v>118</v>
      </c>
      <c r="U350" s="6">
        <v>0</v>
      </c>
      <c r="V350" s="5">
        <v>1</v>
      </c>
    </row>
    <row r="351" spans="1:22" x14ac:dyDescent="0.2">
      <c r="A351" s="1" t="s">
        <v>26</v>
      </c>
      <c r="B351" s="1" t="s">
        <v>166</v>
      </c>
      <c r="C351" s="1" t="s">
        <v>464</v>
      </c>
      <c r="D351" s="3">
        <v>-300</v>
      </c>
      <c r="E351" s="4">
        <v>1</v>
      </c>
      <c r="F351" s="4">
        <v>-2</v>
      </c>
      <c r="G351" s="4">
        <v>1</v>
      </c>
      <c r="H351" s="4">
        <v>0</v>
      </c>
      <c r="I351" s="4">
        <v>1</v>
      </c>
      <c r="J351" s="4">
        <v>-40</v>
      </c>
      <c r="K351" s="4">
        <v>1</v>
      </c>
      <c r="L351" s="5">
        <v>0</v>
      </c>
      <c r="M351" s="1">
        <v>0</v>
      </c>
      <c r="N351" s="1" t="s">
        <v>274</v>
      </c>
      <c r="O351" s="1" t="s">
        <v>30</v>
      </c>
      <c r="P351" s="1" t="s">
        <v>31</v>
      </c>
      <c r="Q351" s="1" t="s">
        <v>32</v>
      </c>
      <c r="R351" s="1" t="s">
        <v>349</v>
      </c>
      <c r="U351" s="6">
        <v>8</v>
      </c>
      <c r="V351" s="5">
        <v>1</v>
      </c>
    </row>
    <row r="352" spans="1:22" x14ac:dyDescent="0.2">
      <c r="A352" s="1" t="s">
        <v>26</v>
      </c>
      <c r="B352" s="1" t="s">
        <v>166</v>
      </c>
      <c r="C352" s="1" t="s">
        <v>263</v>
      </c>
      <c r="D352" s="3">
        <v>0</v>
      </c>
      <c r="E352" s="4">
        <v>1</v>
      </c>
      <c r="F352" s="4">
        <v>0</v>
      </c>
      <c r="G352" s="4">
        <v>1</v>
      </c>
      <c r="H352" s="4">
        <v>0</v>
      </c>
      <c r="I352" s="4">
        <v>1</v>
      </c>
      <c r="J352" s="4">
        <v>0</v>
      </c>
      <c r="K352" s="4">
        <v>1</v>
      </c>
      <c r="L352" s="5">
        <v>0</v>
      </c>
      <c r="M352" s="1">
        <v>0</v>
      </c>
      <c r="N352" s="1" t="s">
        <v>264</v>
      </c>
      <c r="O352" s="1" t="s">
        <v>30</v>
      </c>
      <c r="P352" s="1" t="s">
        <v>31</v>
      </c>
      <c r="Q352" s="1" t="s">
        <v>32</v>
      </c>
      <c r="U352" s="6">
        <v>0</v>
      </c>
      <c r="V352" s="5">
        <v>0</v>
      </c>
    </row>
    <row r="353" spans="1:22" x14ac:dyDescent="0.2">
      <c r="A353" s="1" t="s">
        <v>26</v>
      </c>
      <c r="B353" s="1" t="s">
        <v>256</v>
      </c>
      <c r="C353" s="1" t="s">
        <v>257</v>
      </c>
      <c r="D353" s="3">
        <v>0</v>
      </c>
      <c r="E353" s="4">
        <v>1</v>
      </c>
      <c r="F353" s="4">
        <v>0</v>
      </c>
      <c r="G353" s="4">
        <v>1</v>
      </c>
      <c r="H353" s="4">
        <v>0</v>
      </c>
      <c r="I353" s="4">
        <v>1</v>
      </c>
      <c r="J353" s="4">
        <v>0</v>
      </c>
      <c r="K353" s="4">
        <v>1</v>
      </c>
      <c r="L353" s="5">
        <v>0</v>
      </c>
      <c r="M353" s="1">
        <v>0</v>
      </c>
      <c r="N353" s="1" t="s">
        <v>38</v>
      </c>
      <c r="O353" s="1" t="s">
        <v>30</v>
      </c>
      <c r="P353" s="1" t="s">
        <v>31</v>
      </c>
      <c r="Q353" s="1" t="s">
        <v>32</v>
      </c>
      <c r="U353" s="6">
        <v>0</v>
      </c>
      <c r="V353" s="5">
        <v>0</v>
      </c>
    </row>
    <row r="354" spans="1:22" x14ac:dyDescent="0.2">
      <c r="A354" s="1" t="s">
        <v>26</v>
      </c>
      <c r="B354" s="1" t="s">
        <v>105</v>
      </c>
      <c r="C354" s="1" t="s">
        <v>262</v>
      </c>
      <c r="D354" s="3">
        <v>0</v>
      </c>
      <c r="E354" s="4">
        <v>1</v>
      </c>
      <c r="F354" s="4">
        <v>0</v>
      </c>
      <c r="G354" s="4">
        <v>1</v>
      </c>
      <c r="H354" s="4">
        <v>0</v>
      </c>
      <c r="I354" s="4">
        <v>1</v>
      </c>
      <c r="J354" s="4">
        <v>0</v>
      </c>
      <c r="K354" s="4">
        <v>1</v>
      </c>
      <c r="L354" s="5">
        <v>0</v>
      </c>
      <c r="M354" s="1">
        <v>0</v>
      </c>
      <c r="N354" s="1" t="s">
        <v>38</v>
      </c>
      <c r="O354" s="1" t="s">
        <v>30</v>
      </c>
      <c r="P354" s="1" t="s">
        <v>31</v>
      </c>
      <c r="Q354" s="1" t="s">
        <v>32</v>
      </c>
      <c r="U354" s="6">
        <v>0</v>
      </c>
      <c r="V354" s="5">
        <v>0</v>
      </c>
    </row>
    <row r="355" spans="1:22" x14ac:dyDescent="0.2">
      <c r="A355" s="1" t="s">
        <v>26</v>
      </c>
      <c r="B355" s="1" t="s">
        <v>144</v>
      </c>
      <c r="C355" s="1" t="s">
        <v>399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5">
        <v>0</v>
      </c>
      <c r="M355" s="1">
        <v>0</v>
      </c>
      <c r="N355" s="1" t="s">
        <v>38</v>
      </c>
      <c r="O355" s="1" t="s">
        <v>30</v>
      </c>
      <c r="P355" s="1" t="s">
        <v>31</v>
      </c>
      <c r="Q355" s="1" t="s">
        <v>32</v>
      </c>
      <c r="R355" s="1" t="s">
        <v>288</v>
      </c>
      <c r="U355" s="6">
        <v>8</v>
      </c>
      <c r="V355" s="5">
        <v>1</v>
      </c>
    </row>
    <row r="356" spans="1:22" x14ac:dyDescent="0.2">
      <c r="A356" s="1" t="s">
        <v>26</v>
      </c>
      <c r="B356" s="1" t="s">
        <v>47</v>
      </c>
      <c r="C356" s="1" t="s">
        <v>259</v>
      </c>
      <c r="D356" s="3">
        <v>0</v>
      </c>
      <c r="E356" s="4">
        <v>1</v>
      </c>
      <c r="F356" s="4">
        <v>0</v>
      </c>
      <c r="G356" s="4">
        <v>1</v>
      </c>
      <c r="H356" s="4">
        <v>0</v>
      </c>
      <c r="I356" s="4">
        <v>1</v>
      </c>
      <c r="J356" s="4">
        <v>0</v>
      </c>
      <c r="K356" s="4">
        <v>1</v>
      </c>
      <c r="L356" s="5">
        <v>0</v>
      </c>
      <c r="M356" s="1">
        <v>0</v>
      </c>
      <c r="N356" s="1" t="s">
        <v>38</v>
      </c>
      <c r="O356" s="1" t="s">
        <v>30</v>
      </c>
      <c r="P356" s="1" t="s">
        <v>31</v>
      </c>
      <c r="Q356" s="1" t="s">
        <v>32</v>
      </c>
      <c r="U356" s="6">
        <v>0</v>
      </c>
      <c r="V356" s="5">
        <v>0</v>
      </c>
    </row>
    <row r="357" spans="1:22" x14ac:dyDescent="0.2">
      <c r="A357" s="1" t="s">
        <v>26</v>
      </c>
      <c r="B357" s="1" t="s">
        <v>73</v>
      </c>
      <c r="C357" s="1" t="s">
        <v>74</v>
      </c>
      <c r="D357" s="3">
        <v>0</v>
      </c>
      <c r="E357" s="4">
        <v>1</v>
      </c>
      <c r="F357" s="4">
        <v>0</v>
      </c>
      <c r="G357" s="4">
        <v>1</v>
      </c>
      <c r="H357" s="4">
        <v>0</v>
      </c>
      <c r="I357" s="4">
        <v>1</v>
      </c>
      <c r="J357" s="4">
        <v>0</v>
      </c>
      <c r="K357" s="4">
        <v>1</v>
      </c>
      <c r="L357" s="5">
        <v>0</v>
      </c>
      <c r="M357" s="1">
        <v>0</v>
      </c>
      <c r="N357" s="1" t="s">
        <v>29</v>
      </c>
      <c r="O357" s="1" t="s">
        <v>30</v>
      </c>
      <c r="P357" s="1" t="s">
        <v>31</v>
      </c>
      <c r="Q357" s="1" t="s">
        <v>32</v>
      </c>
      <c r="U357" s="6">
        <v>0</v>
      </c>
      <c r="V357" s="5">
        <v>0</v>
      </c>
    </row>
    <row r="358" spans="1:22" x14ac:dyDescent="0.2">
      <c r="A358" s="1" t="s">
        <v>26</v>
      </c>
      <c r="B358" s="1" t="s">
        <v>73</v>
      </c>
      <c r="C358" s="1" t="s">
        <v>469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5">
        <v>0</v>
      </c>
      <c r="M358" s="1">
        <v>0</v>
      </c>
      <c r="N358" s="1" t="s">
        <v>217</v>
      </c>
      <c r="O358" s="1" t="s">
        <v>30</v>
      </c>
      <c r="P358" s="1" t="s">
        <v>31</v>
      </c>
      <c r="Q358" s="1" t="s">
        <v>32</v>
      </c>
      <c r="R358" s="1" t="s">
        <v>312</v>
      </c>
      <c r="U358" s="6">
        <v>0</v>
      </c>
      <c r="V358" s="5">
        <v>1</v>
      </c>
    </row>
    <row r="359" spans="1:22" x14ac:dyDescent="0.2">
      <c r="A359" s="1" t="s">
        <v>26</v>
      </c>
      <c r="B359" s="1" t="s">
        <v>360</v>
      </c>
      <c r="C359" s="1" t="s">
        <v>45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5">
        <v>0</v>
      </c>
      <c r="M359" s="1">
        <v>2</v>
      </c>
      <c r="N359" s="1" t="s">
        <v>38</v>
      </c>
      <c r="O359" s="1" t="s">
        <v>30</v>
      </c>
      <c r="P359" s="1" t="s">
        <v>31</v>
      </c>
      <c r="Q359" s="1" t="s">
        <v>32</v>
      </c>
      <c r="R359" s="1" t="s">
        <v>305</v>
      </c>
      <c r="T359" s="1" t="s">
        <v>361</v>
      </c>
      <c r="U359" s="6">
        <v>8</v>
      </c>
      <c r="V359" s="5">
        <v>1</v>
      </c>
    </row>
    <row r="360" spans="1:22" x14ac:dyDescent="0.2">
      <c r="A360" s="1" t="s">
        <v>26</v>
      </c>
      <c r="B360" s="1" t="s">
        <v>166</v>
      </c>
      <c r="C360" s="1" t="s">
        <v>348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5">
        <v>0</v>
      </c>
      <c r="M360" s="1">
        <v>0</v>
      </c>
      <c r="N360" s="1" t="s">
        <v>274</v>
      </c>
      <c r="O360" s="1" t="s">
        <v>30</v>
      </c>
      <c r="P360" s="1" t="s">
        <v>31</v>
      </c>
      <c r="Q360" s="1" t="s">
        <v>32</v>
      </c>
      <c r="R360" s="1" t="s">
        <v>349</v>
      </c>
      <c r="U360" s="6">
        <v>8</v>
      </c>
      <c r="V360" s="5">
        <v>1</v>
      </c>
    </row>
    <row r="361" spans="1:22" x14ac:dyDescent="0.2">
      <c r="A361" s="1" t="s">
        <v>26</v>
      </c>
      <c r="B361" s="1" t="s">
        <v>73</v>
      </c>
      <c r="C361" s="1" t="s">
        <v>467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5">
        <v>0</v>
      </c>
      <c r="M361" s="1">
        <v>0</v>
      </c>
      <c r="N361" s="1" t="s">
        <v>29</v>
      </c>
      <c r="O361" s="1" t="s">
        <v>30</v>
      </c>
      <c r="P361" s="1" t="s">
        <v>31</v>
      </c>
      <c r="Q361" s="1" t="s">
        <v>32</v>
      </c>
      <c r="R361" s="1" t="s">
        <v>305</v>
      </c>
      <c r="U361" s="6">
        <v>0</v>
      </c>
      <c r="V361" s="5">
        <v>1</v>
      </c>
    </row>
    <row r="362" spans="1:22" x14ac:dyDescent="0.2">
      <c r="A362" s="1" t="s">
        <v>26</v>
      </c>
      <c r="B362" s="1" t="s">
        <v>67</v>
      </c>
      <c r="C362" s="1" t="s">
        <v>527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5">
        <v>0</v>
      </c>
      <c r="M362" s="1">
        <v>0</v>
      </c>
      <c r="N362" s="1" t="s">
        <v>38</v>
      </c>
      <c r="O362" s="1" t="s">
        <v>30</v>
      </c>
      <c r="P362" s="1" t="s">
        <v>31</v>
      </c>
      <c r="Q362" s="1" t="s">
        <v>521</v>
      </c>
      <c r="U362" s="6">
        <v>8</v>
      </c>
      <c r="V362" s="5">
        <v>1</v>
      </c>
    </row>
    <row r="363" spans="1:22" x14ac:dyDescent="0.2">
      <c r="A363" s="1" t="s">
        <v>26</v>
      </c>
      <c r="B363" s="1" t="s">
        <v>144</v>
      </c>
      <c r="C363" s="1" t="s">
        <v>417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5">
        <v>0</v>
      </c>
      <c r="M363" s="1">
        <v>0</v>
      </c>
      <c r="N363" s="1" t="s">
        <v>29</v>
      </c>
      <c r="O363" s="1" t="s">
        <v>30</v>
      </c>
      <c r="P363" s="1" t="s">
        <v>31</v>
      </c>
      <c r="Q363" s="1" t="s">
        <v>32</v>
      </c>
      <c r="R363" s="1" t="s">
        <v>288</v>
      </c>
      <c r="U363" s="6">
        <v>8</v>
      </c>
      <c r="V363" s="5">
        <v>1</v>
      </c>
    </row>
    <row r="364" spans="1:22" x14ac:dyDescent="0.2">
      <c r="A364" s="1" t="s">
        <v>26</v>
      </c>
      <c r="B364" s="1" t="s">
        <v>73</v>
      </c>
      <c r="C364" s="1" t="s">
        <v>313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5">
        <v>0</v>
      </c>
      <c r="M364" s="1">
        <v>0</v>
      </c>
      <c r="N364" s="1" t="s">
        <v>29</v>
      </c>
      <c r="O364" s="1" t="s">
        <v>30</v>
      </c>
      <c r="P364" s="1" t="s">
        <v>31</v>
      </c>
      <c r="Q364" s="1" t="s">
        <v>32</v>
      </c>
      <c r="R364" s="1" t="s">
        <v>312</v>
      </c>
      <c r="U364" s="6">
        <v>0</v>
      </c>
      <c r="V364" s="5">
        <v>0</v>
      </c>
    </row>
    <row r="365" spans="1:22" x14ac:dyDescent="0.2">
      <c r="A365" s="1" t="s">
        <v>26</v>
      </c>
      <c r="B365" s="1" t="s">
        <v>47</v>
      </c>
      <c r="C365" s="1" t="s">
        <v>260</v>
      </c>
      <c r="D365" s="3">
        <v>0</v>
      </c>
      <c r="E365" s="4">
        <v>1</v>
      </c>
      <c r="F365" s="4">
        <v>0</v>
      </c>
      <c r="G365" s="4">
        <v>1</v>
      </c>
      <c r="H365" s="4">
        <v>0</v>
      </c>
      <c r="I365" s="4">
        <v>1</v>
      </c>
      <c r="J365" s="4">
        <v>0</v>
      </c>
      <c r="K365" s="4">
        <v>1</v>
      </c>
      <c r="L365" s="5">
        <v>0</v>
      </c>
      <c r="M365" s="1">
        <v>0</v>
      </c>
      <c r="N365" s="1" t="s">
        <v>38</v>
      </c>
      <c r="O365" s="1" t="s">
        <v>30</v>
      </c>
      <c r="P365" s="1" t="s">
        <v>31</v>
      </c>
      <c r="Q365" s="1" t="s">
        <v>32</v>
      </c>
      <c r="U365" s="6">
        <v>0</v>
      </c>
      <c r="V365" s="5">
        <v>0</v>
      </c>
    </row>
    <row r="366" spans="1:22" x14ac:dyDescent="0.2">
      <c r="A366" s="1" t="s">
        <v>26</v>
      </c>
      <c r="B366" s="1" t="s">
        <v>166</v>
      </c>
      <c r="C366" s="1" t="s">
        <v>379</v>
      </c>
      <c r="D366" s="3">
        <v>0</v>
      </c>
      <c r="E366" s="4">
        <v>1</v>
      </c>
      <c r="F366" s="4">
        <v>0</v>
      </c>
      <c r="G366" s="4">
        <v>1</v>
      </c>
      <c r="H366" s="4">
        <v>0</v>
      </c>
      <c r="I366" s="4">
        <v>1</v>
      </c>
      <c r="J366" s="4">
        <v>0</v>
      </c>
      <c r="K366" s="4">
        <v>1</v>
      </c>
      <c r="L366" s="5">
        <v>0</v>
      </c>
      <c r="M366" s="1">
        <v>40</v>
      </c>
      <c r="N366" s="1" t="s">
        <v>274</v>
      </c>
      <c r="O366" s="1" t="s">
        <v>30</v>
      </c>
      <c r="P366" s="1" t="s">
        <v>31</v>
      </c>
      <c r="Q366" s="1" t="s">
        <v>32</v>
      </c>
      <c r="R366" s="1" t="s">
        <v>349</v>
      </c>
      <c r="S366" s="1" t="s">
        <v>380</v>
      </c>
      <c r="T366" s="1" t="s">
        <v>359</v>
      </c>
      <c r="U366" s="6">
        <v>8</v>
      </c>
      <c r="V366" s="5">
        <v>1</v>
      </c>
    </row>
    <row r="367" spans="1:22" x14ac:dyDescent="0.2">
      <c r="A367" s="1" t="s">
        <v>26</v>
      </c>
      <c r="B367" s="1" t="s">
        <v>73</v>
      </c>
      <c r="C367" s="1" t="s">
        <v>385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5">
        <v>0</v>
      </c>
      <c r="M367" s="1">
        <v>50</v>
      </c>
      <c r="N367" s="1" t="s">
        <v>29</v>
      </c>
      <c r="O367" s="1" t="s">
        <v>30</v>
      </c>
      <c r="P367" s="1" t="s">
        <v>31</v>
      </c>
      <c r="Q367" s="1" t="s">
        <v>32</v>
      </c>
      <c r="R367" s="1" t="s">
        <v>305</v>
      </c>
      <c r="T367" s="1" t="s">
        <v>361</v>
      </c>
      <c r="U367" s="6">
        <v>8</v>
      </c>
      <c r="V367" s="5">
        <v>1</v>
      </c>
    </row>
    <row r="368" spans="1:22" x14ac:dyDescent="0.2">
      <c r="A368" s="1" t="s">
        <v>26</v>
      </c>
      <c r="B368" s="1" t="s">
        <v>111</v>
      </c>
      <c r="C368" s="1" t="s">
        <v>112</v>
      </c>
      <c r="D368" s="3">
        <v>0</v>
      </c>
      <c r="E368" s="4">
        <v>1</v>
      </c>
      <c r="F368" s="4">
        <v>0</v>
      </c>
      <c r="G368" s="4">
        <v>1</v>
      </c>
      <c r="H368" s="4">
        <v>0</v>
      </c>
      <c r="I368" s="4">
        <v>1</v>
      </c>
      <c r="J368" s="4">
        <v>0</v>
      </c>
      <c r="K368" s="4">
        <v>1</v>
      </c>
      <c r="L368" s="5">
        <v>0</v>
      </c>
      <c r="M368" s="1">
        <v>0</v>
      </c>
      <c r="N368" s="1" t="s">
        <v>29</v>
      </c>
      <c r="O368" s="1" t="s">
        <v>30</v>
      </c>
      <c r="P368" s="1" t="s">
        <v>31</v>
      </c>
      <c r="Q368" s="1" t="s">
        <v>32</v>
      </c>
      <c r="U368" s="6">
        <v>0</v>
      </c>
      <c r="V368" s="5">
        <v>0</v>
      </c>
    </row>
    <row r="369" spans="1:22" x14ac:dyDescent="0.2">
      <c r="A369" s="1" t="s">
        <v>26</v>
      </c>
      <c r="B369" s="1" t="s">
        <v>166</v>
      </c>
      <c r="C369" s="1" t="s">
        <v>390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5">
        <v>0</v>
      </c>
      <c r="M369" s="1">
        <v>0</v>
      </c>
      <c r="N369" s="1" t="s">
        <v>274</v>
      </c>
      <c r="O369" s="1" t="s">
        <v>30</v>
      </c>
      <c r="P369" s="1" t="s">
        <v>31</v>
      </c>
      <c r="Q369" s="1" t="s">
        <v>32</v>
      </c>
      <c r="R369" s="1" t="s">
        <v>349</v>
      </c>
      <c r="U369" s="6">
        <v>8</v>
      </c>
      <c r="V369" s="5">
        <v>1</v>
      </c>
    </row>
    <row r="370" spans="1:22" x14ac:dyDescent="0.2">
      <c r="A370" s="1" t="s">
        <v>26</v>
      </c>
      <c r="B370" s="1" t="s">
        <v>166</v>
      </c>
      <c r="C370" s="1" t="s">
        <v>265</v>
      </c>
      <c r="D370" s="3">
        <v>0</v>
      </c>
      <c r="E370" s="4">
        <v>1</v>
      </c>
      <c r="F370" s="4">
        <v>0</v>
      </c>
      <c r="G370" s="4">
        <v>1</v>
      </c>
      <c r="H370" s="4">
        <v>0</v>
      </c>
      <c r="I370" s="4">
        <v>1</v>
      </c>
      <c r="J370" s="4">
        <v>0</v>
      </c>
      <c r="K370" s="4">
        <v>1</v>
      </c>
      <c r="L370" s="5">
        <v>0</v>
      </c>
      <c r="M370" s="1">
        <v>0</v>
      </c>
      <c r="N370" s="1" t="s">
        <v>29</v>
      </c>
      <c r="O370" s="1" t="s">
        <v>30</v>
      </c>
      <c r="P370" s="1" t="s">
        <v>31</v>
      </c>
      <c r="Q370" s="1" t="s">
        <v>32</v>
      </c>
      <c r="U370" s="6">
        <v>0</v>
      </c>
      <c r="V370" s="5">
        <v>0</v>
      </c>
    </row>
    <row r="371" spans="1:22" x14ac:dyDescent="0.2">
      <c r="A371" s="1" t="s">
        <v>26</v>
      </c>
      <c r="B371" s="1" t="s">
        <v>73</v>
      </c>
      <c r="C371" s="1" t="s">
        <v>258</v>
      </c>
      <c r="D371" s="3">
        <v>0</v>
      </c>
      <c r="E371" s="4">
        <v>1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1</v>
      </c>
      <c r="L371" s="5">
        <v>0</v>
      </c>
      <c r="M371" s="1">
        <v>0</v>
      </c>
      <c r="N371" s="1" t="s">
        <v>29</v>
      </c>
      <c r="O371" s="1" t="s">
        <v>30</v>
      </c>
      <c r="P371" s="1" t="s">
        <v>31</v>
      </c>
      <c r="Q371" s="1" t="s">
        <v>32</v>
      </c>
      <c r="U371" s="6">
        <v>0</v>
      </c>
      <c r="V371" s="5">
        <v>0</v>
      </c>
    </row>
    <row r="372" spans="1:22" x14ac:dyDescent="0.2">
      <c r="A372" s="7"/>
      <c r="B372" s="7"/>
      <c r="C372" s="7"/>
      <c r="D372" s="4"/>
      <c r="E372" s="4"/>
      <c r="F372" s="7"/>
      <c r="G372" s="7"/>
      <c r="H372" s="5"/>
    </row>
    <row r="373" spans="1:22" x14ac:dyDescent="0.2">
      <c r="A373" s="7"/>
      <c r="B373" s="7"/>
      <c r="C373" s="7"/>
      <c r="D373" s="4"/>
      <c r="E373" s="4"/>
      <c r="F373" s="7"/>
      <c r="G373" s="7"/>
      <c r="H373" s="5"/>
    </row>
    <row r="374" spans="1:22" x14ac:dyDescent="0.2">
      <c r="A374" s="7"/>
      <c r="B374" s="7"/>
      <c r="C374" s="7"/>
      <c r="D374" s="4"/>
      <c r="E374" s="4"/>
      <c r="F374" s="7"/>
      <c r="G374" s="7"/>
      <c r="H374" s="5"/>
    </row>
    <row r="375" spans="1:22" x14ac:dyDescent="0.2">
      <c r="A375" s="7"/>
      <c r="B375" s="7"/>
      <c r="C375" s="7"/>
      <c r="D375" s="4"/>
      <c r="E375" s="4"/>
      <c r="F375" s="7"/>
      <c r="G375" s="7"/>
      <c r="H375" s="5"/>
    </row>
    <row r="376" spans="1:22" x14ac:dyDescent="0.2">
      <c r="A376" s="7"/>
      <c r="B376" s="7"/>
      <c r="C376" s="7"/>
      <c r="D376" s="4"/>
      <c r="E376" s="4"/>
      <c r="F376" s="7"/>
      <c r="G376" s="7"/>
      <c r="H376" s="5"/>
    </row>
    <row r="377" spans="1:22" x14ac:dyDescent="0.2">
      <c r="A377" s="7"/>
      <c r="B377" s="7"/>
      <c r="C377" s="7"/>
      <c r="D377" s="4"/>
      <c r="E377" s="4"/>
      <c r="F377" s="7"/>
      <c r="G377" s="7"/>
      <c r="H377" s="5"/>
    </row>
    <row r="378" spans="1:22" x14ac:dyDescent="0.2">
      <c r="A378" s="7"/>
      <c r="B378" s="7"/>
      <c r="C378" s="7"/>
      <c r="D378" s="4"/>
      <c r="E378" s="4"/>
      <c r="F378" s="7"/>
      <c r="G378" s="7"/>
      <c r="H378" s="5"/>
    </row>
    <row r="379" spans="1:22" x14ac:dyDescent="0.2">
      <c r="A379" s="7"/>
      <c r="B379" s="7"/>
      <c r="C379" s="7"/>
      <c r="D379" s="4"/>
      <c r="E379" s="4"/>
      <c r="F379" s="7"/>
      <c r="G379" s="7"/>
      <c r="H379" s="5"/>
    </row>
    <row r="380" spans="1:22" x14ac:dyDescent="0.2">
      <c r="A380" s="7"/>
      <c r="B380" s="7"/>
      <c r="C380" s="7"/>
      <c r="D380" s="4"/>
      <c r="E380" s="4"/>
      <c r="F380" s="7"/>
      <c r="G380" s="7"/>
      <c r="H380" s="5"/>
    </row>
    <row r="381" spans="1:22" x14ac:dyDescent="0.2">
      <c r="A381" s="7"/>
      <c r="B381" s="7"/>
      <c r="C381" s="7"/>
      <c r="D381" s="4"/>
      <c r="E381" s="4"/>
      <c r="F381" s="7"/>
      <c r="G381" s="7"/>
      <c r="H381" s="5"/>
    </row>
    <row r="382" spans="1:22" x14ac:dyDescent="0.2">
      <c r="A382" s="7"/>
      <c r="B382" s="7"/>
      <c r="C382" s="7"/>
      <c r="D382" s="4"/>
      <c r="E382" s="4"/>
      <c r="F382" s="7"/>
      <c r="G382" s="7"/>
      <c r="H382" s="5"/>
    </row>
    <row r="383" spans="1:22" x14ac:dyDescent="0.2">
      <c r="A383" s="7"/>
      <c r="B383" s="7"/>
      <c r="C383" s="7"/>
      <c r="D383" s="4"/>
      <c r="E383" s="4"/>
      <c r="F383" s="7"/>
      <c r="G383" s="7"/>
      <c r="H383" s="5"/>
    </row>
    <row r="384" spans="1:22" x14ac:dyDescent="0.2">
      <c r="A384" s="7"/>
      <c r="B384" s="7"/>
      <c r="C384" s="7"/>
      <c r="D384" s="4"/>
      <c r="E384" s="4"/>
      <c r="F384" s="7"/>
      <c r="G384" s="7"/>
      <c r="H384" s="5"/>
    </row>
    <row r="385" spans="1:8" x14ac:dyDescent="0.2">
      <c r="A385" s="7"/>
      <c r="B385" s="7"/>
      <c r="C385" s="7"/>
      <c r="D385" s="4"/>
      <c r="E385" s="4"/>
      <c r="F385" s="7"/>
      <c r="G385" s="7"/>
      <c r="H385" s="5"/>
    </row>
    <row r="386" spans="1:8" x14ac:dyDescent="0.2">
      <c r="A386" s="7"/>
      <c r="B386" s="7"/>
      <c r="C386" s="7"/>
      <c r="D386" s="4"/>
      <c r="E386" s="4"/>
      <c r="F386" s="7"/>
      <c r="G386" s="7"/>
      <c r="H386" s="5"/>
    </row>
    <row r="387" spans="1:8" x14ac:dyDescent="0.2">
      <c r="A387" s="7"/>
      <c r="B387" s="7"/>
      <c r="C387" s="7"/>
      <c r="D387" s="4"/>
      <c r="E387" s="4"/>
      <c r="F387" s="7"/>
      <c r="G387" s="7"/>
      <c r="H387" s="5"/>
    </row>
    <row r="388" spans="1:8" x14ac:dyDescent="0.2">
      <c r="A388" s="7"/>
      <c r="B388" s="7"/>
      <c r="C388" s="7"/>
      <c r="D388" s="4"/>
      <c r="E388" s="4"/>
      <c r="F388" s="7"/>
      <c r="G388" s="7"/>
      <c r="H388" s="5"/>
    </row>
    <row r="389" spans="1:8" x14ac:dyDescent="0.2">
      <c r="A389" s="7"/>
      <c r="B389" s="7"/>
      <c r="C389" s="7"/>
      <c r="D389" s="4"/>
      <c r="E389" s="4"/>
      <c r="F389" s="7"/>
      <c r="G389" s="7"/>
      <c r="H389" s="5"/>
    </row>
    <row r="390" spans="1:8" x14ac:dyDescent="0.2">
      <c r="A390" s="7"/>
      <c r="B390" s="7"/>
      <c r="C390" s="7"/>
      <c r="D390" s="4"/>
      <c r="E390" s="4"/>
      <c r="F390" s="7"/>
      <c r="G390" s="7"/>
      <c r="H390" s="5"/>
    </row>
    <row r="391" spans="1:8" x14ac:dyDescent="0.2">
      <c r="A391" s="7"/>
      <c r="B391" s="7"/>
      <c r="C391" s="7"/>
      <c r="D391" s="4"/>
      <c r="E391" s="4"/>
      <c r="F391" s="7"/>
      <c r="G391" s="7"/>
      <c r="H391" s="5"/>
    </row>
    <row r="392" spans="1:8" x14ac:dyDescent="0.2">
      <c r="A392" s="7"/>
      <c r="B392" s="7"/>
      <c r="C392" s="7"/>
      <c r="D392" s="4"/>
      <c r="E392" s="4"/>
      <c r="F392" s="7"/>
      <c r="G392" s="7"/>
      <c r="H392" s="5"/>
    </row>
    <row r="393" spans="1:8" x14ac:dyDescent="0.2">
      <c r="A393" s="7"/>
      <c r="B393" s="7"/>
      <c r="C393" s="7"/>
      <c r="D393" s="4"/>
      <c r="E393" s="4"/>
      <c r="F393" s="7"/>
      <c r="G393" s="7"/>
      <c r="H393" s="5"/>
    </row>
    <row r="394" spans="1:8" x14ac:dyDescent="0.2">
      <c r="A394" s="7"/>
      <c r="B394" s="7"/>
      <c r="C394" s="7"/>
      <c r="D394" s="4"/>
      <c r="E394" s="4"/>
      <c r="F394" s="7"/>
      <c r="G394" s="7"/>
      <c r="H394" s="5"/>
    </row>
    <row r="395" spans="1:8" x14ac:dyDescent="0.2">
      <c r="A395" s="7"/>
      <c r="B395" s="7"/>
      <c r="C395" s="7"/>
      <c r="D395" s="4"/>
      <c r="E395" s="4"/>
      <c r="F395" s="7"/>
      <c r="G395" s="7"/>
      <c r="H395" s="5"/>
    </row>
    <row r="396" spans="1:8" x14ac:dyDescent="0.2">
      <c r="A396" s="7"/>
      <c r="B396" s="7"/>
      <c r="C396" s="7"/>
      <c r="D396" s="4"/>
      <c r="E396" s="4"/>
      <c r="F396" s="7"/>
      <c r="G396" s="7"/>
      <c r="H396" s="5"/>
    </row>
    <row r="397" spans="1:8" x14ac:dyDescent="0.2">
      <c r="A397" s="7"/>
      <c r="B397" s="7"/>
      <c r="C397" s="7"/>
      <c r="D397" s="4"/>
      <c r="E397" s="4"/>
      <c r="F397" s="7"/>
      <c r="G397" s="7"/>
      <c r="H397" s="5"/>
    </row>
    <row r="398" spans="1:8" x14ac:dyDescent="0.2">
      <c r="A398" s="7"/>
      <c r="B398" s="7"/>
      <c r="C398" s="7"/>
      <c r="D398" s="4"/>
      <c r="E398" s="4"/>
      <c r="F398" s="7"/>
      <c r="G398" s="7"/>
      <c r="H398" s="5"/>
    </row>
    <row r="399" spans="1:8" x14ac:dyDescent="0.2">
      <c r="A399" s="7"/>
      <c r="B399" s="7"/>
      <c r="C399" s="7"/>
      <c r="D399" s="4"/>
      <c r="E399" s="4"/>
      <c r="F399" s="7"/>
      <c r="G399" s="7"/>
      <c r="H399" s="5"/>
    </row>
    <row r="400" spans="1:8" x14ac:dyDescent="0.2">
      <c r="A400" s="7"/>
      <c r="B400" s="7"/>
      <c r="C400" s="7"/>
      <c r="D400" s="4"/>
      <c r="E400" s="4"/>
      <c r="F400" s="7"/>
      <c r="G400" s="7"/>
      <c r="H400" s="5"/>
    </row>
    <row r="401" spans="1:8" x14ac:dyDescent="0.2">
      <c r="A401" s="7"/>
      <c r="B401" s="7"/>
      <c r="C401" s="7"/>
      <c r="D401" s="4"/>
      <c r="E401" s="4"/>
      <c r="F401" s="7"/>
      <c r="G401" s="7"/>
      <c r="H401" s="5"/>
    </row>
    <row r="402" spans="1:8" x14ac:dyDescent="0.2">
      <c r="A402" s="7"/>
      <c r="B402" s="7"/>
      <c r="C402" s="7"/>
      <c r="D402" s="4"/>
      <c r="E402" s="4"/>
      <c r="F402" s="7"/>
      <c r="G402" s="7"/>
      <c r="H402" s="5"/>
    </row>
    <row r="403" spans="1:8" x14ac:dyDescent="0.2">
      <c r="A403" s="7"/>
      <c r="B403" s="7"/>
      <c r="C403" s="7"/>
      <c r="D403" s="4"/>
      <c r="E403" s="4"/>
      <c r="F403" s="7"/>
      <c r="G403" s="7"/>
      <c r="H403" s="5"/>
    </row>
    <row r="404" spans="1:8" x14ac:dyDescent="0.2">
      <c r="A404" s="7"/>
      <c r="B404" s="7"/>
      <c r="C404" s="7"/>
      <c r="D404" s="4"/>
      <c r="E404" s="4"/>
      <c r="F404" s="7"/>
      <c r="G404" s="7"/>
      <c r="H404" s="5"/>
    </row>
    <row r="405" spans="1:8" x14ac:dyDescent="0.2">
      <c r="A405" s="7"/>
      <c r="B405" s="7"/>
      <c r="C405" s="7"/>
      <c r="D405" s="4"/>
      <c r="E405" s="4"/>
      <c r="F405" s="7"/>
      <c r="G405" s="7"/>
      <c r="H405" s="5"/>
    </row>
    <row r="406" spans="1:8" x14ac:dyDescent="0.2">
      <c r="A406" s="7"/>
      <c r="B406" s="7"/>
      <c r="C406" s="7"/>
      <c r="D406" s="4"/>
      <c r="E406" s="4"/>
      <c r="F406" s="7"/>
      <c r="G406" s="7"/>
      <c r="H406" s="5"/>
    </row>
    <row r="407" spans="1:8" x14ac:dyDescent="0.2">
      <c r="A407" s="7"/>
      <c r="B407" s="7"/>
      <c r="C407" s="7"/>
      <c r="D407" s="4"/>
      <c r="E407" s="4"/>
      <c r="F407" s="7"/>
      <c r="G407" s="7"/>
      <c r="H407" s="5"/>
    </row>
    <row r="408" spans="1:8" x14ac:dyDescent="0.2">
      <c r="A408" s="7"/>
      <c r="B408" s="7"/>
      <c r="C408" s="7"/>
      <c r="D408" s="4"/>
      <c r="E408" s="4"/>
      <c r="F408" s="7"/>
      <c r="G408" s="7"/>
      <c r="H408" s="5"/>
    </row>
    <row r="409" spans="1:8" x14ac:dyDescent="0.2">
      <c r="A409" s="7"/>
      <c r="B409" s="7"/>
      <c r="C409" s="7"/>
      <c r="D409" s="4"/>
      <c r="E409" s="4"/>
      <c r="F409" s="7"/>
      <c r="G409" s="7"/>
      <c r="H409" s="5"/>
    </row>
    <row r="410" spans="1:8" x14ac:dyDescent="0.2">
      <c r="A410" s="7"/>
      <c r="B410" s="7"/>
      <c r="C410" s="7"/>
      <c r="D410" s="4"/>
      <c r="E410" s="4"/>
      <c r="F410" s="7"/>
      <c r="G410" s="7"/>
      <c r="H410" s="5"/>
    </row>
    <row r="411" spans="1:8" x14ac:dyDescent="0.2">
      <c r="A411" s="7"/>
      <c r="B411" s="7"/>
      <c r="C411" s="7"/>
      <c r="D411" s="4"/>
      <c r="E411" s="4"/>
      <c r="F411" s="7"/>
      <c r="G411" s="7"/>
      <c r="H411" s="5"/>
    </row>
    <row r="412" spans="1:8" x14ac:dyDescent="0.2">
      <c r="A412" s="7"/>
      <c r="B412" s="7"/>
      <c r="C412" s="7"/>
      <c r="D412" s="4"/>
      <c r="E412" s="4"/>
      <c r="F412" s="7"/>
      <c r="G412" s="7"/>
      <c r="H412" s="5"/>
    </row>
    <row r="413" spans="1:8" x14ac:dyDescent="0.2">
      <c r="A413" s="7"/>
      <c r="B413" s="7"/>
      <c r="C413" s="7"/>
      <c r="D413" s="4"/>
      <c r="E413" s="4"/>
      <c r="F413" s="7"/>
      <c r="G413" s="7"/>
      <c r="H413" s="5"/>
    </row>
    <row r="414" spans="1:8" x14ac:dyDescent="0.2">
      <c r="A414" s="7"/>
      <c r="B414" s="7"/>
      <c r="C414" s="7"/>
      <c r="D414" s="4"/>
      <c r="E414" s="4"/>
      <c r="F414" s="7"/>
      <c r="G414" s="7"/>
      <c r="H414" s="5"/>
    </row>
    <row r="415" spans="1:8" x14ac:dyDescent="0.2">
      <c r="A415" s="7"/>
      <c r="B415" s="7"/>
      <c r="C415" s="7"/>
      <c r="D415" s="4"/>
      <c r="E415" s="4"/>
      <c r="F415" s="7"/>
      <c r="G415" s="7"/>
      <c r="H415" s="5"/>
    </row>
    <row r="416" spans="1:8" x14ac:dyDescent="0.2">
      <c r="A416" s="7"/>
      <c r="B416" s="7"/>
      <c r="C416" s="7"/>
      <c r="D416" s="4"/>
      <c r="E416" s="4"/>
      <c r="F416" s="7"/>
      <c r="G416" s="7"/>
      <c r="H416" s="5"/>
    </row>
    <row r="417" spans="1:8" x14ac:dyDescent="0.2">
      <c r="A417" s="7"/>
      <c r="B417" s="7"/>
      <c r="C417" s="7"/>
      <c r="D417" s="4"/>
      <c r="E417" s="4"/>
      <c r="F417" s="7"/>
      <c r="G417" s="7"/>
      <c r="H417" s="5"/>
    </row>
    <row r="418" spans="1:8" x14ac:dyDescent="0.2">
      <c r="A418" s="7"/>
      <c r="B418" s="7"/>
      <c r="C418" s="7"/>
      <c r="D418" s="4"/>
      <c r="E418" s="4"/>
      <c r="F418" s="7"/>
      <c r="G418" s="7"/>
      <c r="H418" s="5"/>
    </row>
    <row r="419" spans="1:8" x14ac:dyDescent="0.2">
      <c r="A419" s="7"/>
      <c r="B419" s="7"/>
      <c r="C419" s="7"/>
      <c r="D419" s="4"/>
      <c r="E419" s="4"/>
      <c r="F419" s="7"/>
      <c r="G419" s="7"/>
      <c r="H419" s="5"/>
    </row>
    <row r="420" spans="1:8" x14ac:dyDescent="0.2">
      <c r="A420" s="7"/>
      <c r="B420" s="7"/>
      <c r="C420" s="7"/>
      <c r="D420" s="4"/>
      <c r="E420" s="4"/>
      <c r="F420" s="7"/>
      <c r="G420" s="7"/>
      <c r="H420" s="5"/>
    </row>
    <row r="421" spans="1:8" x14ac:dyDescent="0.2">
      <c r="A421" s="7"/>
      <c r="B421" s="7"/>
      <c r="C421" s="7"/>
      <c r="D421" s="4"/>
      <c r="E421" s="4"/>
      <c r="F421" s="7"/>
      <c r="G421" s="7"/>
      <c r="H421" s="5"/>
    </row>
    <row r="422" spans="1:8" x14ac:dyDescent="0.2">
      <c r="A422" s="7"/>
      <c r="B422" s="7"/>
      <c r="C422" s="7"/>
      <c r="D422" s="4"/>
      <c r="E422" s="4"/>
      <c r="F422" s="7"/>
      <c r="G422" s="7"/>
      <c r="H422" s="5"/>
    </row>
    <row r="423" spans="1:8" x14ac:dyDescent="0.2">
      <c r="A423" s="7"/>
      <c r="B423" s="7"/>
      <c r="C423" s="7"/>
      <c r="D423" s="4"/>
      <c r="E423" s="4"/>
      <c r="F423" s="7"/>
      <c r="G423" s="7"/>
      <c r="H423" s="5"/>
    </row>
    <row r="424" spans="1:8" x14ac:dyDescent="0.2">
      <c r="A424" s="7"/>
      <c r="B424" s="7"/>
      <c r="C424" s="7"/>
      <c r="D424" s="4"/>
      <c r="E424" s="4"/>
      <c r="F424" s="7"/>
      <c r="G424" s="7"/>
      <c r="H424" s="5"/>
    </row>
    <row r="425" spans="1:8" x14ac:dyDescent="0.2">
      <c r="A425" s="7"/>
      <c r="B425" s="7"/>
      <c r="C425" s="7"/>
      <c r="D425" s="4"/>
      <c r="E425" s="4"/>
      <c r="F425" s="7"/>
      <c r="G425" s="7"/>
      <c r="H425" s="5"/>
    </row>
    <row r="426" spans="1:8" x14ac:dyDescent="0.2">
      <c r="A426" s="7"/>
      <c r="B426" s="7"/>
      <c r="C426" s="7"/>
      <c r="D426" s="4"/>
      <c r="E426" s="4"/>
      <c r="F426" s="7"/>
      <c r="G426" s="7"/>
      <c r="H426" s="5"/>
    </row>
    <row r="427" spans="1:8" x14ac:dyDescent="0.2">
      <c r="A427" s="7"/>
      <c r="B427" s="7"/>
      <c r="C427" s="7"/>
      <c r="D427" s="4"/>
      <c r="E427" s="4"/>
      <c r="F427" s="7"/>
      <c r="G427" s="7"/>
      <c r="H427" s="5"/>
    </row>
    <row r="428" spans="1:8" x14ac:dyDescent="0.2">
      <c r="A428" s="7"/>
      <c r="B428" s="7"/>
      <c r="C428" s="7"/>
      <c r="D428" s="4"/>
      <c r="E428" s="4"/>
      <c r="F428" s="7"/>
      <c r="G428" s="7"/>
      <c r="H428" s="5"/>
    </row>
    <row r="429" spans="1:8" x14ac:dyDescent="0.2">
      <c r="A429" s="7"/>
      <c r="B429" s="7"/>
      <c r="C429" s="7"/>
      <c r="D429" s="4"/>
      <c r="E429" s="4"/>
      <c r="F429" s="7"/>
      <c r="G429" s="7"/>
      <c r="H429" s="5"/>
    </row>
    <row r="430" spans="1:8" x14ac:dyDescent="0.2">
      <c r="A430" s="7"/>
      <c r="B430" s="7"/>
      <c r="C430" s="7"/>
      <c r="D430" s="4"/>
      <c r="E430" s="4"/>
      <c r="F430" s="7"/>
      <c r="G430" s="7"/>
      <c r="H430" s="5"/>
    </row>
    <row r="431" spans="1:8" x14ac:dyDescent="0.2">
      <c r="A431" s="7"/>
      <c r="B431" s="7"/>
      <c r="C431" s="7"/>
      <c r="D431" s="4"/>
      <c r="E431" s="4"/>
      <c r="F431" s="7"/>
      <c r="G431" s="7"/>
      <c r="H431" s="5"/>
    </row>
    <row r="432" spans="1:8" x14ac:dyDescent="0.2">
      <c r="A432" s="7"/>
      <c r="B432" s="7"/>
      <c r="C432" s="7"/>
      <c r="D432" s="4"/>
      <c r="E432" s="4"/>
      <c r="F432" s="7"/>
      <c r="G432" s="7"/>
      <c r="H432" s="5"/>
    </row>
    <row r="433" spans="1:8" x14ac:dyDescent="0.2">
      <c r="A433" s="7"/>
      <c r="B433" s="7"/>
      <c r="C433" s="7"/>
      <c r="D433" s="4"/>
      <c r="E433" s="4"/>
      <c r="F433" s="7"/>
      <c r="G433" s="7"/>
      <c r="H433" s="5"/>
    </row>
    <row r="434" spans="1:8" x14ac:dyDescent="0.2">
      <c r="A434" s="7"/>
      <c r="B434" s="7"/>
      <c r="C434" s="7"/>
      <c r="D434" s="4"/>
      <c r="E434" s="4"/>
      <c r="F434" s="7"/>
      <c r="G434" s="7"/>
      <c r="H434" s="5"/>
    </row>
    <row r="435" spans="1:8" x14ac:dyDescent="0.2">
      <c r="A435" s="7"/>
      <c r="B435" s="7"/>
      <c r="C435" s="7"/>
      <c r="D435" s="4"/>
      <c r="E435" s="4"/>
      <c r="F435" s="7"/>
      <c r="G435" s="7"/>
      <c r="H435" s="5"/>
    </row>
    <row r="436" spans="1:8" x14ac:dyDescent="0.2">
      <c r="A436" s="7"/>
      <c r="B436" s="7"/>
      <c r="C436" s="7"/>
      <c r="D436" s="4"/>
      <c r="E436" s="4"/>
      <c r="F436" s="7"/>
      <c r="G436" s="7"/>
      <c r="H436" s="5"/>
    </row>
    <row r="437" spans="1:8" x14ac:dyDescent="0.2">
      <c r="A437" s="7"/>
      <c r="B437" s="7"/>
      <c r="C437" s="7"/>
      <c r="D437" s="4"/>
      <c r="E437" s="4"/>
      <c r="F437" s="7"/>
      <c r="G437" s="7"/>
      <c r="H437" s="5"/>
    </row>
    <row r="438" spans="1:8" x14ac:dyDescent="0.2">
      <c r="A438" s="7"/>
      <c r="B438" s="7"/>
      <c r="C438" s="7"/>
      <c r="D438" s="4"/>
      <c r="E438" s="4"/>
      <c r="F438" s="7"/>
      <c r="G438" s="7"/>
      <c r="H438" s="5"/>
    </row>
    <row r="439" spans="1:8" x14ac:dyDescent="0.2">
      <c r="A439" s="7"/>
      <c r="B439" s="7"/>
      <c r="C439" s="7"/>
      <c r="D439" s="4"/>
      <c r="E439" s="4"/>
      <c r="F439" s="7"/>
      <c r="G439" s="7"/>
      <c r="H439" s="5"/>
    </row>
    <row r="440" spans="1:8" x14ac:dyDescent="0.2">
      <c r="A440" s="7"/>
      <c r="B440" s="7"/>
      <c r="C440" s="7"/>
      <c r="D440" s="4"/>
      <c r="E440" s="4"/>
      <c r="F440" s="7"/>
      <c r="G440" s="7"/>
      <c r="H440" s="5"/>
    </row>
    <row r="441" spans="1:8" x14ac:dyDescent="0.2">
      <c r="A441" s="7"/>
      <c r="B441" s="7"/>
      <c r="C441" s="7"/>
      <c r="D441" s="4"/>
      <c r="E441" s="4"/>
      <c r="F441" s="7"/>
      <c r="G441" s="7"/>
      <c r="H441" s="5"/>
    </row>
    <row r="442" spans="1:8" x14ac:dyDescent="0.2">
      <c r="A442" s="7"/>
      <c r="B442" s="7"/>
      <c r="C442" s="7"/>
      <c r="D442" s="4"/>
      <c r="E442" s="4"/>
      <c r="F442" s="7"/>
      <c r="G442" s="7"/>
      <c r="H442" s="5"/>
    </row>
    <row r="443" spans="1:8" x14ac:dyDescent="0.2">
      <c r="A443" s="7"/>
      <c r="B443" s="7"/>
      <c r="C443" s="7"/>
      <c r="D443" s="4"/>
      <c r="E443" s="4"/>
      <c r="F443" s="7"/>
      <c r="G443" s="7"/>
      <c r="H443" s="5"/>
    </row>
    <row r="444" spans="1:8" x14ac:dyDescent="0.2">
      <c r="A444" s="7"/>
      <c r="B444" s="7"/>
      <c r="C444" s="7"/>
      <c r="D444" s="4"/>
      <c r="E444" s="4"/>
      <c r="F444" s="7"/>
      <c r="G444" s="7"/>
      <c r="H444" s="5"/>
    </row>
    <row r="445" spans="1:8" x14ac:dyDescent="0.2">
      <c r="A445" s="7"/>
      <c r="B445" s="7"/>
      <c r="C445" s="7"/>
      <c r="D445" s="4"/>
      <c r="E445" s="4"/>
      <c r="F445" s="7"/>
      <c r="G445" s="7"/>
      <c r="H445" s="5"/>
    </row>
    <row r="446" spans="1:8" x14ac:dyDescent="0.2">
      <c r="A446" s="7"/>
      <c r="B446" s="7"/>
      <c r="C446" s="7"/>
      <c r="D446" s="4"/>
      <c r="E446" s="4"/>
      <c r="F446" s="7"/>
      <c r="G446" s="7"/>
      <c r="H446" s="5"/>
    </row>
    <row r="447" spans="1:8" x14ac:dyDescent="0.2">
      <c r="A447" s="7"/>
      <c r="B447" s="7"/>
      <c r="C447" s="7"/>
      <c r="D447" s="4"/>
      <c r="E447" s="4"/>
      <c r="F447" s="7"/>
      <c r="G447" s="7"/>
      <c r="H447" s="5"/>
    </row>
    <row r="448" spans="1:8" x14ac:dyDescent="0.2">
      <c r="A448" s="7"/>
      <c r="B448" s="7"/>
      <c r="C448" s="7"/>
      <c r="D448" s="4"/>
      <c r="E448" s="4"/>
      <c r="F448" s="7"/>
      <c r="G448" s="7"/>
      <c r="H448" s="5"/>
    </row>
    <row r="449" spans="1:8" x14ac:dyDescent="0.2">
      <c r="A449" s="7"/>
      <c r="B449" s="7"/>
      <c r="C449" s="7"/>
      <c r="D449" s="4"/>
      <c r="E449" s="4"/>
      <c r="F449" s="7"/>
      <c r="G449" s="7"/>
      <c r="H449" s="5"/>
    </row>
    <row r="450" spans="1:8" x14ac:dyDescent="0.2">
      <c r="A450" s="7"/>
      <c r="B450" s="7"/>
      <c r="C450" s="7"/>
      <c r="D450" s="4"/>
      <c r="E450" s="4"/>
      <c r="F450" s="7"/>
      <c r="G450" s="7"/>
      <c r="H450" s="5"/>
    </row>
    <row r="451" spans="1:8" x14ac:dyDescent="0.2">
      <c r="A451" s="7"/>
      <c r="B451" s="7"/>
      <c r="C451" s="7"/>
      <c r="D451" s="4"/>
      <c r="E451" s="4"/>
      <c r="F451" s="7"/>
      <c r="G451" s="7"/>
      <c r="H451" s="5"/>
    </row>
    <row r="452" spans="1:8" x14ac:dyDescent="0.2">
      <c r="A452" s="7"/>
      <c r="B452" s="7"/>
      <c r="C452" s="7"/>
      <c r="D452" s="4"/>
      <c r="E452" s="4"/>
      <c r="F452" s="7"/>
      <c r="G452" s="7"/>
      <c r="H452" s="5"/>
    </row>
    <row r="453" spans="1:8" x14ac:dyDescent="0.2">
      <c r="A453" s="7"/>
      <c r="B453" s="7"/>
      <c r="C453" s="7"/>
      <c r="D453" s="4"/>
      <c r="E453" s="4"/>
      <c r="F453" s="7"/>
      <c r="G453" s="7"/>
      <c r="H453" s="5"/>
    </row>
    <row r="454" spans="1:8" x14ac:dyDescent="0.2">
      <c r="A454" s="7"/>
      <c r="B454" s="7"/>
      <c r="C454" s="7"/>
      <c r="D454" s="4"/>
      <c r="E454" s="4"/>
      <c r="F454" s="7"/>
      <c r="G454" s="7"/>
      <c r="H454" s="5"/>
    </row>
    <row r="455" spans="1:8" x14ac:dyDescent="0.2">
      <c r="A455" s="7"/>
      <c r="B455" s="7"/>
      <c r="C455" s="7"/>
      <c r="D455" s="4"/>
      <c r="E455" s="4"/>
      <c r="F455" s="7"/>
      <c r="G455" s="7"/>
      <c r="H455" s="5"/>
    </row>
    <row r="456" spans="1:8" x14ac:dyDescent="0.2">
      <c r="A456" s="7"/>
      <c r="B456" s="7"/>
      <c r="C456" s="7"/>
      <c r="D456" s="4"/>
      <c r="E456" s="4"/>
      <c r="F456" s="7"/>
      <c r="G456" s="7"/>
      <c r="H456" s="5"/>
    </row>
    <row r="457" spans="1:8" x14ac:dyDescent="0.2">
      <c r="A457" s="7"/>
      <c r="B457" s="7"/>
      <c r="C457" s="7"/>
      <c r="D457" s="4"/>
      <c r="E457" s="4"/>
      <c r="F457" s="7"/>
      <c r="G457" s="7"/>
      <c r="H457" s="5"/>
    </row>
    <row r="458" spans="1:8" x14ac:dyDescent="0.2">
      <c r="A458" s="7"/>
      <c r="B458" s="7"/>
      <c r="C458" s="7"/>
      <c r="D458" s="4"/>
      <c r="E458" s="4"/>
      <c r="F458" s="7"/>
      <c r="G458" s="7"/>
      <c r="H458" s="5"/>
    </row>
    <row r="459" spans="1:8" x14ac:dyDescent="0.2">
      <c r="A459" s="7"/>
      <c r="B459" s="7"/>
      <c r="C459" s="7"/>
      <c r="D459" s="4"/>
      <c r="E459" s="4"/>
      <c r="F459" s="7"/>
      <c r="G459" s="7"/>
      <c r="H459" s="5"/>
    </row>
    <row r="460" spans="1:8" x14ac:dyDescent="0.2">
      <c r="A460" s="7"/>
      <c r="B460" s="7"/>
      <c r="C460" s="7"/>
      <c r="D460" s="4"/>
      <c r="E460" s="4"/>
      <c r="F460" s="7"/>
      <c r="G460" s="7"/>
      <c r="H460" s="5"/>
    </row>
    <row r="461" spans="1:8" x14ac:dyDescent="0.2">
      <c r="A461" s="7"/>
      <c r="B461" s="7"/>
      <c r="C461" s="7"/>
      <c r="D461" s="4"/>
      <c r="E461" s="4"/>
      <c r="F461" s="7"/>
      <c r="G461" s="7"/>
      <c r="H461" s="5"/>
    </row>
    <row r="462" spans="1:8" x14ac:dyDescent="0.2">
      <c r="A462" s="7"/>
      <c r="B462" s="7"/>
      <c r="C462" s="7"/>
      <c r="D462" s="4"/>
      <c r="E462" s="4"/>
      <c r="F462" s="7"/>
      <c r="G462" s="7"/>
      <c r="H462" s="5"/>
    </row>
    <row r="463" spans="1:8" x14ac:dyDescent="0.2">
      <c r="A463" s="7"/>
      <c r="B463" s="7"/>
      <c r="C463" s="7"/>
      <c r="D463" s="4"/>
      <c r="E463" s="4"/>
      <c r="F463" s="7"/>
      <c r="G463" s="7"/>
      <c r="H463" s="5"/>
    </row>
    <row r="464" spans="1:8" x14ac:dyDescent="0.2">
      <c r="A464" s="7"/>
      <c r="B464" s="7"/>
      <c r="C464" s="7"/>
      <c r="D464" s="4"/>
      <c r="E464" s="4"/>
      <c r="F464" s="7"/>
      <c r="G464" s="7"/>
      <c r="H464" s="5"/>
    </row>
    <row r="465" spans="1:8" x14ac:dyDescent="0.2">
      <c r="A465" s="7"/>
      <c r="B465" s="7"/>
      <c r="C465" s="7"/>
      <c r="D465" s="4"/>
      <c r="E465" s="4"/>
      <c r="F465" s="7"/>
      <c r="G465" s="7"/>
      <c r="H465" s="5"/>
    </row>
    <row r="466" spans="1:8" x14ac:dyDescent="0.2">
      <c r="A466" s="7"/>
      <c r="B466" s="7"/>
      <c r="C466" s="7"/>
      <c r="D466" s="4"/>
      <c r="E466" s="4"/>
      <c r="F466" s="7"/>
      <c r="G466" s="7"/>
      <c r="H466" s="5"/>
    </row>
    <row r="467" spans="1:8" x14ac:dyDescent="0.2">
      <c r="A467" s="7"/>
      <c r="B467" s="7"/>
      <c r="C467" s="7"/>
      <c r="D467" s="4"/>
      <c r="E467" s="4"/>
      <c r="F467" s="7"/>
      <c r="G467" s="7"/>
      <c r="H467" s="5"/>
    </row>
    <row r="468" spans="1:8" x14ac:dyDescent="0.2">
      <c r="A468" s="7"/>
      <c r="B468" s="7"/>
      <c r="C468" s="7"/>
      <c r="D468" s="4"/>
      <c r="E468" s="4"/>
      <c r="F468" s="7"/>
      <c r="G468" s="7"/>
      <c r="H468" s="5"/>
    </row>
    <row r="469" spans="1:8" x14ac:dyDescent="0.2">
      <c r="A469" s="7"/>
      <c r="B469" s="7"/>
      <c r="C469" s="7"/>
      <c r="D469" s="4"/>
      <c r="E469" s="4"/>
      <c r="F469" s="7"/>
      <c r="G469" s="7"/>
      <c r="H469" s="5"/>
    </row>
    <row r="470" spans="1:8" x14ac:dyDescent="0.2">
      <c r="A470" s="7"/>
      <c r="B470" s="7"/>
      <c r="C470" s="7"/>
      <c r="D470" s="4"/>
      <c r="E470" s="4"/>
      <c r="F470" s="7"/>
      <c r="G470" s="7"/>
      <c r="H470" s="5"/>
    </row>
    <row r="471" spans="1:8" x14ac:dyDescent="0.2">
      <c r="A471" s="7"/>
      <c r="B471" s="7"/>
      <c r="C471" s="7"/>
      <c r="D471" s="4"/>
      <c r="E471" s="4"/>
      <c r="F471" s="7"/>
      <c r="G471" s="7"/>
      <c r="H471" s="5"/>
    </row>
    <row r="472" spans="1:8" x14ac:dyDescent="0.2">
      <c r="A472" s="7"/>
      <c r="B472" s="7"/>
      <c r="C472" s="7"/>
      <c r="D472" s="4"/>
      <c r="E472" s="4"/>
      <c r="F472" s="7"/>
      <c r="G472" s="7"/>
      <c r="H472" s="5"/>
    </row>
    <row r="473" spans="1:8" x14ac:dyDescent="0.2">
      <c r="A473" s="7"/>
      <c r="B473" s="7"/>
      <c r="C473" s="7"/>
      <c r="D473" s="4"/>
      <c r="E473" s="4"/>
      <c r="F473" s="7"/>
      <c r="G473" s="7"/>
      <c r="H473" s="5"/>
    </row>
    <row r="474" spans="1:8" x14ac:dyDescent="0.2">
      <c r="A474" s="7"/>
      <c r="B474" s="7"/>
      <c r="C474" s="7"/>
      <c r="D474" s="4"/>
      <c r="E474" s="4"/>
      <c r="F474" s="7"/>
      <c r="G474" s="7"/>
      <c r="H474" s="5"/>
    </row>
    <row r="475" spans="1:8" x14ac:dyDescent="0.2">
      <c r="A475" s="7"/>
      <c r="B475" s="7"/>
      <c r="C475" s="7"/>
      <c r="D475" s="4"/>
      <c r="E475" s="4"/>
      <c r="F475" s="7"/>
      <c r="G475" s="7"/>
      <c r="H475" s="5"/>
    </row>
    <row r="476" spans="1:8" x14ac:dyDescent="0.2">
      <c r="A476" s="7"/>
      <c r="B476" s="7"/>
      <c r="C476" s="7"/>
      <c r="D476" s="4"/>
      <c r="E476" s="4"/>
      <c r="F476" s="7"/>
      <c r="G476" s="7"/>
      <c r="H476" s="5"/>
    </row>
    <row r="477" spans="1:8" x14ac:dyDescent="0.2">
      <c r="A477" s="7"/>
      <c r="B477" s="7"/>
      <c r="C477" s="7"/>
      <c r="D477" s="4"/>
      <c r="E477" s="4"/>
      <c r="F477" s="7"/>
      <c r="G477" s="7"/>
      <c r="H477" s="5"/>
    </row>
    <row r="478" spans="1:8" x14ac:dyDescent="0.2">
      <c r="A478" s="7"/>
      <c r="B478" s="7"/>
      <c r="C478" s="7"/>
      <c r="D478" s="4"/>
      <c r="E478" s="4"/>
      <c r="F478" s="7"/>
      <c r="G478" s="7"/>
      <c r="H478" s="5"/>
    </row>
    <row r="479" spans="1:8" x14ac:dyDescent="0.2">
      <c r="A479" s="7"/>
      <c r="B479" s="7"/>
      <c r="C479" s="7"/>
      <c r="D479" s="4"/>
      <c r="E479" s="4"/>
      <c r="F479" s="7"/>
      <c r="G479" s="7"/>
      <c r="H479" s="5"/>
    </row>
    <row r="480" spans="1:8" x14ac:dyDescent="0.2">
      <c r="A480" s="7"/>
      <c r="B480" s="7"/>
      <c r="C480" s="7"/>
      <c r="D480" s="4"/>
      <c r="E480" s="4"/>
      <c r="F480" s="7"/>
      <c r="G480" s="7"/>
      <c r="H480" s="5"/>
    </row>
    <row r="481" spans="1:8" x14ac:dyDescent="0.2">
      <c r="A481" s="7"/>
      <c r="B481" s="7"/>
      <c r="C481" s="7"/>
      <c r="D481" s="4"/>
      <c r="E481" s="4"/>
      <c r="F481" s="7"/>
      <c r="G481" s="7"/>
      <c r="H481" s="5"/>
    </row>
    <row r="482" spans="1:8" x14ac:dyDescent="0.2">
      <c r="A482" s="7"/>
      <c r="B482" s="7"/>
      <c r="C482" s="7"/>
      <c r="D482" s="4"/>
      <c r="E482" s="4"/>
      <c r="F482" s="7"/>
      <c r="G482" s="7"/>
      <c r="H482" s="5"/>
    </row>
    <row r="483" spans="1:8" x14ac:dyDescent="0.2">
      <c r="A483" s="7"/>
      <c r="B483" s="7"/>
      <c r="C483" s="7"/>
      <c r="D483" s="4"/>
      <c r="E483" s="4"/>
      <c r="F483" s="7"/>
      <c r="G483" s="7"/>
      <c r="H483" s="5"/>
    </row>
    <row r="484" spans="1:8" x14ac:dyDescent="0.2">
      <c r="A484" s="7"/>
      <c r="B484" s="7"/>
      <c r="C484" s="7"/>
      <c r="D484" s="4"/>
      <c r="E484" s="4"/>
      <c r="F484" s="7"/>
      <c r="G484" s="7"/>
      <c r="H484" s="5"/>
    </row>
    <row r="485" spans="1:8" x14ac:dyDescent="0.2">
      <c r="A485" s="7"/>
      <c r="B485" s="7"/>
      <c r="C485" s="7"/>
      <c r="D485" s="4"/>
      <c r="E485" s="4"/>
      <c r="F485" s="7"/>
      <c r="G485" s="7"/>
      <c r="H485" s="5"/>
    </row>
    <row r="486" spans="1:8" x14ac:dyDescent="0.2">
      <c r="A486" s="7"/>
      <c r="B486" s="7"/>
      <c r="C486" s="7"/>
      <c r="D486" s="4"/>
      <c r="E486" s="4"/>
      <c r="F486" s="7"/>
      <c r="G486" s="7"/>
      <c r="H486" s="5"/>
    </row>
    <row r="487" spans="1:8" x14ac:dyDescent="0.2">
      <c r="A487" s="7"/>
      <c r="B487" s="7"/>
      <c r="C487" s="7"/>
      <c r="D487" s="4"/>
      <c r="E487" s="4"/>
      <c r="F487" s="7"/>
      <c r="G487" s="7"/>
      <c r="H487" s="5"/>
    </row>
    <row r="488" spans="1:8" x14ac:dyDescent="0.2">
      <c r="A488" s="7"/>
      <c r="B488" s="7"/>
      <c r="C488" s="7"/>
      <c r="D488" s="4"/>
      <c r="E488" s="4"/>
      <c r="F488" s="7"/>
      <c r="G488" s="7"/>
      <c r="H488" s="5"/>
    </row>
    <row r="489" spans="1:8" x14ac:dyDescent="0.2">
      <c r="A489" s="7"/>
      <c r="B489" s="7"/>
      <c r="C489" s="7"/>
      <c r="D489" s="4"/>
      <c r="E489" s="4"/>
      <c r="F489" s="7"/>
      <c r="G489" s="7"/>
      <c r="H489" s="5"/>
    </row>
    <row r="490" spans="1:8" x14ac:dyDescent="0.2">
      <c r="A490" s="7"/>
      <c r="B490" s="7"/>
      <c r="C490" s="7"/>
      <c r="D490" s="4"/>
      <c r="E490" s="4"/>
      <c r="F490" s="7"/>
      <c r="G490" s="7"/>
      <c r="H490" s="5"/>
    </row>
    <row r="491" spans="1:8" x14ac:dyDescent="0.2">
      <c r="A491" s="7"/>
      <c r="B491" s="7"/>
      <c r="C491" s="7"/>
      <c r="D491" s="4"/>
      <c r="E491" s="4"/>
      <c r="F491" s="7"/>
      <c r="G491" s="7"/>
      <c r="H491" s="5"/>
    </row>
    <row r="492" spans="1:8" x14ac:dyDescent="0.2">
      <c r="A492" s="7"/>
      <c r="B492" s="7"/>
      <c r="C492" s="7"/>
      <c r="D492" s="4"/>
      <c r="E492" s="4"/>
      <c r="F492" s="7"/>
      <c r="G492" s="7"/>
      <c r="H492" s="5"/>
    </row>
    <row r="493" spans="1:8" x14ac:dyDescent="0.2">
      <c r="A493" s="7"/>
      <c r="B493" s="7"/>
      <c r="C493" s="7"/>
      <c r="D493" s="4"/>
      <c r="E493" s="4"/>
      <c r="F493" s="7"/>
      <c r="G493" s="7"/>
      <c r="H493" s="5"/>
    </row>
    <row r="494" spans="1:8" x14ac:dyDescent="0.2">
      <c r="A494" s="7"/>
      <c r="B494" s="7"/>
      <c r="C494" s="7"/>
      <c r="D494" s="4"/>
      <c r="E494" s="4"/>
      <c r="F494" s="7"/>
      <c r="G494" s="7"/>
      <c r="H494" s="5"/>
    </row>
    <row r="495" spans="1:8" x14ac:dyDescent="0.2">
      <c r="A495" s="7"/>
      <c r="B495" s="7"/>
      <c r="C495" s="7"/>
      <c r="D495" s="4"/>
      <c r="E495" s="4"/>
      <c r="F495" s="7"/>
      <c r="G495" s="7"/>
      <c r="H495" s="5"/>
    </row>
    <row r="496" spans="1:8" x14ac:dyDescent="0.2">
      <c r="A496" s="7"/>
      <c r="B496" s="7"/>
      <c r="C496" s="7"/>
      <c r="D496" s="4"/>
      <c r="E496" s="4"/>
      <c r="F496" s="7"/>
      <c r="G496" s="7"/>
      <c r="H496" s="5"/>
    </row>
    <row r="497" spans="1:8" x14ac:dyDescent="0.2">
      <c r="A497" s="7"/>
      <c r="B497" s="7"/>
      <c r="C497" s="7"/>
      <c r="D497" s="4"/>
      <c r="E497" s="4"/>
      <c r="F497" s="7"/>
      <c r="G497" s="7"/>
      <c r="H497" s="5"/>
    </row>
    <row r="498" spans="1:8" x14ac:dyDescent="0.2">
      <c r="A498" s="7"/>
      <c r="B498" s="7"/>
      <c r="C498" s="7"/>
      <c r="D498" s="4"/>
      <c r="E498" s="4"/>
      <c r="F498" s="7"/>
      <c r="G498" s="7"/>
      <c r="H498" s="5"/>
    </row>
    <row r="499" spans="1:8" x14ac:dyDescent="0.2">
      <c r="A499" s="7"/>
      <c r="B499" s="7"/>
      <c r="C499" s="7"/>
      <c r="D499" s="4"/>
      <c r="E499" s="4"/>
      <c r="F499" s="7"/>
      <c r="G499" s="7"/>
      <c r="H499" s="5"/>
    </row>
    <row r="500" spans="1:8" x14ac:dyDescent="0.2">
      <c r="A500" s="7"/>
      <c r="B500" s="7"/>
      <c r="C500" s="7"/>
      <c r="D500" s="4"/>
      <c r="E500" s="4"/>
      <c r="F500" s="7"/>
      <c r="G500" s="7"/>
      <c r="H500" s="5"/>
    </row>
    <row r="501" spans="1:8" x14ac:dyDescent="0.2">
      <c r="A501" s="7"/>
      <c r="B501" s="7"/>
      <c r="C501" s="7"/>
      <c r="D501" s="4"/>
      <c r="E501" s="4"/>
      <c r="F501" s="7"/>
      <c r="G501" s="7"/>
      <c r="H501" s="5"/>
    </row>
    <row r="502" spans="1:8" x14ac:dyDescent="0.2">
      <c r="A502" s="7"/>
      <c r="B502" s="7"/>
      <c r="C502" s="7"/>
      <c r="D502" s="4"/>
      <c r="E502" s="4"/>
      <c r="F502" s="7"/>
      <c r="G502" s="7"/>
      <c r="H502" s="5"/>
    </row>
    <row r="503" spans="1:8" x14ac:dyDescent="0.2">
      <c r="A503" s="7"/>
      <c r="B503" s="7"/>
      <c r="C503" s="7"/>
      <c r="D503" s="4"/>
      <c r="E503" s="4"/>
      <c r="F503" s="7"/>
      <c r="G503" s="7"/>
      <c r="H503" s="5"/>
    </row>
    <row r="504" spans="1:8" x14ac:dyDescent="0.2">
      <c r="A504" s="7"/>
      <c r="B504" s="7"/>
      <c r="C504" s="7"/>
      <c r="D504" s="4"/>
      <c r="E504" s="4"/>
      <c r="F504" s="7"/>
      <c r="G504" s="7"/>
      <c r="H504" s="5"/>
    </row>
    <row r="505" spans="1:8" x14ac:dyDescent="0.2">
      <c r="A505" s="7"/>
      <c r="B505" s="7"/>
      <c r="C505" s="7"/>
      <c r="D505" s="4"/>
      <c r="E505" s="4"/>
      <c r="F505" s="7"/>
      <c r="G505" s="7"/>
      <c r="H505" s="5"/>
    </row>
    <row r="506" spans="1:8" x14ac:dyDescent="0.2">
      <c r="A506" s="7"/>
      <c r="B506" s="7"/>
      <c r="C506" s="7"/>
      <c r="D506" s="4"/>
      <c r="E506" s="4"/>
      <c r="F506" s="7"/>
      <c r="G506" s="7"/>
      <c r="H506" s="5"/>
    </row>
    <row r="507" spans="1:8" x14ac:dyDescent="0.2">
      <c r="A507" s="7"/>
      <c r="B507" s="7"/>
      <c r="C507" s="7"/>
      <c r="D507" s="4"/>
      <c r="E507" s="4"/>
      <c r="F507" s="7"/>
      <c r="G507" s="7"/>
      <c r="H507" s="5"/>
    </row>
    <row r="508" spans="1:8" x14ac:dyDescent="0.2">
      <c r="A508" s="7"/>
      <c r="B508" s="7"/>
      <c r="C508" s="7"/>
      <c r="D508" s="4"/>
      <c r="E508" s="4"/>
      <c r="F508" s="7"/>
      <c r="G508" s="7"/>
      <c r="H508" s="5"/>
    </row>
    <row r="509" spans="1:8" x14ac:dyDescent="0.2">
      <c r="A509" s="7"/>
      <c r="B509" s="7"/>
      <c r="C509" s="7"/>
      <c r="D509" s="4"/>
      <c r="E509" s="4"/>
      <c r="F509" s="7"/>
      <c r="G509" s="7"/>
      <c r="H509" s="5"/>
    </row>
    <row r="510" spans="1:8" x14ac:dyDescent="0.2">
      <c r="A510" s="7"/>
      <c r="B510" s="7"/>
      <c r="C510" s="7"/>
      <c r="D510" s="4"/>
      <c r="E510" s="4"/>
      <c r="F510" s="7"/>
      <c r="G510" s="7"/>
      <c r="H510" s="5"/>
    </row>
    <row r="511" spans="1:8" x14ac:dyDescent="0.2">
      <c r="A511" s="7"/>
      <c r="B511" s="7"/>
      <c r="C511" s="7"/>
      <c r="D511" s="4"/>
      <c r="E511" s="4"/>
      <c r="F511" s="7"/>
      <c r="G511" s="7"/>
      <c r="H511" s="5"/>
    </row>
    <row r="512" spans="1:8" x14ac:dyDescent="0.2">
      <c r="A512" s="7"/>
      <c r="B512" s="7"/>
      <c r="C512" s="7"/>
      <c r="D512" s="4"/>
      <c r="E512" s="4"/>
      <c r="F512" s="7"/>
      <c r="G512" s="7"/>
      <c r="H512" s="5"/>
    </row>
    <row r="513" spans="1:8" x14ac:dyDescent="0.2">
      <c r="A513" s="7"/>
      <c r="B513" s="7"/>
      <c r="C513" s="7"/>
      <c r="D513" s="4"/>
      <c r="E513" s="4"/>
      <c r="F513" s="7"/>
      <c r="G513" s="7"/>
      <c r="H513" s="5"/>
    </row>
    <row r="514" spans="1:8" x14ac:dyDescent="0.2">
      <c r="A514" s="7"/>
      <c r="B514" s="7"/>
      <c r="C514" s="7"/>
      <c r="D514" s="4"/>
      <c r="E514" s="4"/>
      <c r="F514" s="7"/>
      <c r="G514" s="7"/>
      <c r="H514" s="5"/>
    </row>
    <row r="515" spans="1:8" x14ac:dyDescent="0.2">
      <c r="A515" s="7"/>
      <c r="B515" s="7"/>
      <c r="C515" s="7"/>
      <c r="D515" s="4"/>
      <c r="E515" s="4"/>
      <c r="F515" s="7"/>
      <c r="G515" s="7"/>
      <c r="H515" s="5"/>
    </row>
    <row r="516" spans="1:8" x14ac:dyDescent="0.2">
      <c r="A516" s="7"/>
      <c r="B516" s="7"/>
      <c r="C516" s="7"/>
      <c r="D516" s="4"/>
      <c r="E516" s="4"/>
      <c r="F516" s="7"/>
      <c r="G516" s="7"/>
      <c r="H516" s="5"/>
    </row>
    <row r="517" spans="1:8" x14ac:dyDescent="0.2">
      <c r="A517" s="7"/>
      <c r="B517" s="7"/>
      <c r="C517" s="7"/>
      <c r="D517" s="4"/>
      <c r="E517" s="4"/>
      <c r="F517" s="7"/>
      <c r="G517" s="7"/>
      <c r="H517" s="5"/>
    </row>
    <row r="518" spans="1:8" x14ac:dyDescent="0.2">
      <c r="A518" s="7"/>
      <c r="B518" s="7"/>
      <c r="C518" s="7"/>
      <c r="D518" s="4"/>
      <c r="E518" s="4"/>
      <c r="F518" s="7"/>
      <c r="G518" s="7"/>
      <c r="H518" s="5"/>
    </row>
    <row r="519" spans="1:8" x14ac:dyDescent="0.2">
      <c r="A519" s="7"/>
      <c r="B519" s="7"/>
      <c r="C519" s="7"/>
      <c r="D519" s="4"/>
      <c r="E519" s="4"/>
      <c r="F519" s="7"/>
      <c r="G519" s="7"/>
      <c r="H519" s="5"/>
    </row>
    <row r="520" spans="1:8" x14ac:dyDescent="0.2">
      <c r="A520" s="7"/>
      <c r="B520" s="7"/>
      <c r="C520" s="7"/>
      <c r="D520" s="4"/>
      <c r="E520" s="4"/>
      <c r="F520" s="7"/>
      <c r="G520" s="7"/>
      <c r="H520" s="5"/>
    </row>
    <row r="521" spans="1:8" x14ac:dyDescent="0.2">
      <c r="A521" s="7"/>
      <c r="B521" s="7"/>
      <c r="C521" s="7"/>
      <c r="D521" s="4"/>
      <c r="E521" s="4"/>
      <c r="F521" s="7"/>
      <c r="G521" s="7"/>
      <c r="H521" s="5"/>
    </row>
    <row r="522" spans="1:8" x14ac:dyDescent="0.2">
      <c r="A522" s="7"/>
      <c r="B522" s="7"/>
      <c r="C522" s="7"/>
      <c r="D522" s="4"/>
      <c r="E522" s="4"/>
      <c r="F522" s="7"/>
      <c r="G522" s="7"/>
      <c r="H522" s="5"/>
    </row>
    <row r="523" spans="1:8" x14ac:dyDescent="0.2">
      <c r="A523" s="7"/>
      <c r="B523" s="7"/>
      <c r="C523" s="7"/>
      <c r="D523" s="4"/>
      <c r="E523" s="4"/>
      <c r="F523" s="7"/>
      <c r="G523" s="7"/>
      <c r="H523" s="5"/>
    </row>
    <row r="524" spans="1:8" x14ac:dyDescent="0.2">
      <c r="A524" s="7"/>
      <c r="B524" s="7"/>
      <c r="C524" s="7"/>
      <c r="D524" s="4"/>
      <c r="E524" s="4"/>
      <c r="F524" s="7"/>
      <c r="G524" s="7"/>
      <c r="H524" s="5"/>
    </row>
    <row r="525" spans="1:8" x14ac:dyDescent="0.2">
      <c r="A525" s="7"/>
      <c r="B525" s="7"/>
      <c r="C525" s="7"/>
      <c r="D525" s="4"/>
      <c r="E525" s="4"/>
      <c r="F525" s="7"/>
      <c r="G525" s="7"/>
      <c r="H525" s="5"/>
    </row>
    <row r="526" spans="1:8" x14ac:dyDescent="0.2">
      <c r="A526" s="7"/>
      <c r="B526" s="7"/>
      <c r="C526" s="7"/>
      <c r="D526" s="4"/>
      <c r="E526" s="4"/>
      <c r="F526" s="7"/>
      <c r="G526" s="7"/>
      <c r="H526" s="5"/>
    </row>
    <row r="527" spans="1:8" x14ac:dyDescent="0.2">
      <c r="A527" s="7"/>
      <c r="B527" s="7"/>
      <c r="C527" s="7"/>
      <c r="D527" s="4"/>
      <c r="E527" s="4"/>
      <c r="F527" s="7"/>
      <c r="G527" s="7"/>
      <c r="H527" s="5"/>
    </row>
    <row r="528" spans="1:8" x14ac:dyDescent="0.2">
      <c r="A528" s="7"/>
      <c r="B528" s="7"/>
      <c r="C528" s="7"/>
      <c r="D528" s="4"/>
      <c r="E528" s="4"/>
      <c r="F528" s="7"/>
      <c r="G528" s="7"/>
      <c r="H528" s="5"/>
    </row>
    <row r="529" spans="1:8" x14ac:dyDescent="0.2">
      <c r="A529" s="7"/>
      <c r="B529" s="7"/>
      <c r="C529" s="7"/>
      <c r="D529" s="4"/>
      <c r="E529" s="4"/>
      <c r="F529" s="7"/>
      <c r="G529" s="7"/>
      <c r="H529" s="5"/>
    </row>
    <row r="530" spans="1:8" x14ac:dyDescent="0.2">
      <c r="A530" s="7"/>
      <c r="B530" s="7"/>
      <c r="C530" s="7"/>
      <c r="D530" s="4"/>
      <c r="E530" s="4"/>
      <c r="F530" s="7"/>
      <c r="G530" s="7"/>
      <c r="H530" s="5"/>
    </row>
    <row r="531" spans="1:8" x14ac:dyDescent="0.2">
      <c r="A531" s="7"/>
      <c r="B531" s="7"/>
      <c r="C531" s="7"/>
      <c r="D531" s="4"/>
      <c r="E531" s="4"/>
      <c r="F531" s="7"/>
      <c r="G531" s="7"/>
      <c r="H531" s="5"/>
    </row>
    <row r="532" spans="1:8" x14ac:dyDescent="0.2">
      <c r="A532" s="7"/>
      <c r="B532" s="7"/>
      <c r="C532" s="7"/>
      <c r="D532" s="4"/>
      <c r="E532" s="4"/>
      <c r="F532" s="7"/>
      <c r="G532" s="7"/>
      <c r="H532" s="5"/>
    </row>
    <row r="533" spans="1:8" x14ac:dyDescent="0.2">
      <c r="A533" s="7"/>
      <c r="B533" s="7"/>
      <c r="C533" s="7"/>
      <c r="D533" s="4"/>
      <c r="E533" s="4"/>
      <c r="F533" s="7"/>
      <c r="G533" s="7"/>
      <c r="H533" s="5"/>
    </row>
    <row r="534" spans="1:8" x14ac:dyDescent="0.2">
      <c r="A534" s="7"/>
      <c r="B534" s="7"/>
      <c r="C534" s="7"/>
      <c r="D534" s="4"/>
      <c r="E534" s="4"/>
      <c r="F534" s="7"/>
      <c r="G534" s="7"/>
      <c r="H534" s="5"/>
    </row>
    <row r="535" spans="1:8" x14ac:dyDescent="0.2">
      <c r="A535" s="7"/>
      <c r="B535" s="7"/>
      <c r="C535" s="7"/>
      <c r="D535" s="4"/>
      <c r="E535" s="4"/>
      <c r="F535" s="7"/>
      <c r="G535" s="7"/>
      <c r="H535" s="5"/>
    </row>
    <row r="536" spans="1:8" x14ac:dyDescent="0.2">
      <c r="A536" s="7"/>
      <c r="B536" s="7"/>
      <c r="C536" s="7"/>
      <c r="D536" s="4"/>
      <c r="E536" s="4"/>
      <c r="F536" s="7"/>
      <c r="G536" s="7"/>
      <c r="H536" s="5"/>
    </row>
    <row r="537" spans="1:8" x14ac:dyDescent="0.2">
      <c r="A537" s="7"/>
      <c r="B537" s="7"/>
      <c r="C537" s="7"/>
      <c r="D537" s="4"/>
      <c r="E537" s="4"/>
      <c r="F537" s="7"/>
      <c r="G537" s="7"/>
      <c r="H537" s="5"/>
    </row>
    <row r="538" spans="1:8" x14ac:dyDescent="0.2">
      <c r="A538" s="7"/>
      <c r="B538" s="7"/>
      <c r="C538" s="7"/>
      <c r="D538" s="4"/>
      <c r="E538" s="4"/>
      <c r="F538" s="7"/>
      <c r="G538" s="7"/>
      <c r="H538" s="5"/>
    </row>
    <row r="539" spans="1:8" x14ac:dyDescent="0.2">
      <c r="A539" s="7"/>
      <c r="B539" s="7"/>
      <c r="C539" s="7"/>
      <c r="D539" s="4"/>
      <c r="E539" s="4"/>
      <c r="F539" s="7"/>
      <c r="G539" s="7"/>
      <c r="H539" s="5"/>
    </row>
    <row r="540" spans="1:8" x14ac:dyDescent="0.2">
      <c r="A540" s="7"/>
      <c r="B540" s="7"/>
      <c r="C540" s="7"/>
      <c r="D540" s="4"/>
      <c r="E540" s="4"/>
      <c r="F540" s="7"/>
      <c r="G540" s="7"/>
      <c r="H540" s="5"/>
    </row>
    <row r="541" spans="1:8" x14ac:dyDescent="0.2">
      <c r="A541" s="7"/>
      <c r="B541" s="7"/>
      <c r="C541" s="7"/>
      <c r="D541" s="4"/>
      <c r="E541" s="4"/>
      <c r="F541" s="7"/>
      <c r="G541" s="7"/>
      <c r="H541" s="5"/>
    </row>
    <row r="542" spans="1:8" x14ac:dyDescent="0.2">
      <c r="A542" s="7"/>
      <c r="B542" s="7"/>
      <c r="C542" s="7"/>
      <c r="D542" s="4"/>
      <c r="E542" s="4"/>
      <c r="F542" s="7"/>
      <c r="G542" s="7"/>
      <c r="H542" s="5"/>
    </row>
    <row r="543" spans="1:8" x14ac:dyDescent="0.2">
      <c r="A543" s="7"/>
      <c r="B543" s="7"/>
      <c r="C543" s="7"/>
      <c r="D543" s="4"/>
      <c r="E543" s="4"/>
      <c r="F543" s="7"/>
      <c r="G543" s="7"/>
      <c r="H543" s="5"/>
    </row>
    <row r="544" spans="1:8" x14ac:dyDescent="0.2">
      <c r="A544" s="7"/>
      <c r="B544" s="7"/>
      <c r="C544" s="7"/>
      <c r="D544" s="4"/>
      <c r="E544" s="4"/>
      <c r="F544" s="7"/>
      <c r="G544" s="7"/>
      <c r="H544" s="5"/>
    </row>
    <row r="545" spans="1:8" x14ac:dyDescent="0.2">
      <c r="A545" s="7"/>
      <c r="B545" s="7"/>
      <c r="C545" s="7"/>
      <c r="D545" s="4"/>
      <c r="E545" s="4"/>
      <c r="F545" s="7"/>
      <c r="G545" s="7"/>
      <c r="H545" s="5"/>
    </row>
    <row r="546" spans="1:8" x14ac:dyDescent="0.2">
      <c r="A546" s="7"/>
      <c r="B546" s="7"/>
      <c r="C546" s="7"/>
      <c r="D546" s="4"/>
      <c r="E546" s="4"/>
      <c r="F546" s="7"/>
      <c r="G546" s="7"/>
      <c r="H546" s="5"/>
    </row>
    <row r="547" spans="1:8" x14ac:dyDescent="0.2">
      <c r="A547" s="7"/>
      <c r="B547" s="7"/>
      <c r="C547" s="7"/>
      <c r="D547" s="4"/>
      <c r="E547" s="4"/>
      <c r="F547" s="7"/>
      <c r="G547" s="7"/>
      <c r="H547" s="5"/>
    </row>
    <row r="548" spans="1:8" x14ac:dyDescent="0.2">
      <c r="A548" s="7"/>
      <c r="B548" s="7"/>
      <c r="C548" s="7"/>
      <c r="D548" s="4"/>
      <c r="E548" s="4"/>
      <c r="F548" s="7"/>
      <c r="G548" s="7"/>
      <c r="H548" s="5"/>
    </row>
    <row r="549" spans="1:8" x14ac:dyDescent="0.2">
      <c r="A549" s="7"/>
      <c r="B549" s="7"/>
      <c r="C549" s="7"/>
      <c r="D549" s="4"/>
      <c r="E549" s="4"/>
      <c r="F549" s="7"/>
      <c r="G549" s="7"/>
      <c r="H549" s="5"/>
    </row>
    <row r="550" spans="1:8" x14ac:dyDescent="0.2">
      <c r="A550" s="7"/>
      <c r="B550" s="7"/>
      <c r="C550" s="7"/>
      <c r="D550" s="4"/>
      <c r="E550" s="4"/>
      <c r="F550" s="7"/>
      <c r="G550" s="7"/>
      <c r="H550" s="5"/>
    </row>
    <row r="551" spans="1:8" x14ac:dyDescent="0.2">
      <c r="A551" s="7"/>
      <c r="B551" s="7"/>
      <c r="C551" s="7"/>
      <c r="D551" s="4"/>
      <c r="E551" s="4"/>
      <c r="F551" s="7"/>
      <c r="G551" s="7"/>
      <c r="H551" s="5"/>
    </row>
    <row r="552" spans="1:8" x14ac:dyDescent="0.2">
      <c r="A552" s="7"/>
      <c r="B552" s="7"/>
      <c r="C552" s="7"/>
      <c r="D552" s="4"/>
      <c r="E552" s="4"/>
      <c r="F552" s="7"/>
      <c r="G552" s="7"/>
      <c r="H552" s="5"/>
    </row>
    <row r="553" spans="1:8" x14ac:dyDescent="0.2">
      <c r="A553" s="7"/>
      <c r="B553" s="7"/>
      <c r="C553" s="7"/>
      <c r="D553" s="4"/>
      <c r="E553" s="4"/>
      <c r="F553" s="7"/>
      <c r="G553" s="7"/>
      <c r="H553" s="5"/>
    </row>
    <row r="554" spans="1:8" x14ac:dyDescent="0.2">
      <c r="A554" s="7"/>
      <c r="B554" s="7"/>
      <c r="C554" s="7"/>
      <c r="D554" s="4"/>
      <c r="E554" s="4"/>
      <c r="F554" s="7"/>
      <c r="G554" s="7"/>
      <c r="H554" s="5"/>
    </row>
    <row r="555" spans="1:8" x14ac:dyDescent="0.2">
      <c r="A555" s="7"/>
      <c r="B555" s="7"/>
      <c r="C555" s="7"/>
      <c r="D555" s="4"/>
      <c r="E555" s="4"/>
      <c r="F555" s="7"/>
      <c r="G555" s="7"/>
      <c r="H555" s="5"/>
    </row>
    <row r="556" spans="1:8" x14ac:dyDescent="0.2">
      <c r="A556" s="7"/>
      <c r="B556" s="7"/>
      <c r="C556" s="7"/>
      <c r="D556" s="4"/>
      <c r="E556" s="4"/>
      <c r="F556" s="7"/>
      <c r="G556" s="7"/>
      <c r="H556" s="5"/>
    </row>
    <row r="557" spans="1:8" x14ac:dyDescent="0.2">
      <c r="A557" s="7"/>
      <c r="B557" s="7"/>
      <c r="C557" s="7"/>
      <c r="D557" s="4"/>
      <c r="E557" s="4"/>
      <c r="F557" s="7"/>
      <c r="G557" s="7"/>
      <c r="H557" s="5"/>
    </row>
    <row r="558" spans="1:8" x14ac:dyDescent="0.2">
      <c r="A558" s="7"/>
      <c r="B558" s="7"/>
      <c r="C558" s="7"/>
      <c r="D558" s="4"/>
      <c r="E558" s="4"/>
      <c r="F558" s="7"/>
      <c r="G558" s="7"/>
      <c r="H558" s="5"/>
    </row>
    <row r="559" spans="1:8" x14ac:dyDescent="0.2">
      <c r="A559" s="7"/>
      <c r="B559" s="7"/>
      <c r="C559" s="7"/>
      <c r="D559" s="4"/>
      <c r="E559" s="4"/>
      <c r="F559" s="7"/>
      <c r="G559" s="7"/>
      <c r="H559" s="5"/>
    </row>
    <row r="560" spans="1:8" x14ac:dyDescent="0.2">
      <c r="A560" s="7"/>
      <c r="B560" s="7"/>
      <c r="C560" s="7"/>
      <c r="D560" s="4"/>
      <c r="E560" s="4"/>
      <c r="F560" s="7"/>
      <c r="G560" s="7"/>
      <c r="H560" s="5"/>
    </row>
    <row r="561" spans="1:8" x14ac:dyDescent="0.2">
      <c r="A561" s="7"/>
      <c r="B561" s="7"/>
      <c r="C561" s="7"/>
      <c r="D561" s="4"/>
      <c r="E561" s="4"/>
      <c r="F561" s="7"/>
      <c r="G561" s="7"/>
      <c r="H561" s="5"/>
    </row>
    <row r="562" spans="1:8" x14ac:dyDescent="0.2">
      <c r="A562" s="7"/>
      <c r="B562" s="7"/>
      <c r="C562" s="7"/>
      <c r="D562" s="4"/>
      <c r="E562" s="4"/>
      <c r="F562" s="7"/>
      <c r="G562" s="7"/>
      <c r="H562" s="5"/>
    </row>
    <row r="563" spans="1:8" x14ac:dyDescent="0.2">
      <c r="A563" s="7"/>
      <c r="B563" s="7"/>
      <c r="C563" s="7"/>
      <c r="D563" s="4"/>
      <c r="E563" s="4"/>
      <c r="F563" s="7"/>
      <c r="G563" s="7"/>
      <c r="H563" s="5"/>
    </row>
    <row r="564" spans="1:8" x14ac:dyDescent="0.2">
      <c r="A564" s="7"/>
      <c r="B564" s="7"/>
      <c r="C564" s="7"/>
      <c r="D564" s="4"/>
      <c r="E564" s="4"/>
      <c r="F564" s="7"/>
      <c r="G564" s="7"/>
      <c r="H564" s="5"/>
    </row>
    <row r="565" spans="1:8" x14ac:dyDescent="0.2">
      <c r="A565" s="7"/>
      <c r="B565" s="7"/>
      <c r="C565" s="7"/>
      <c r="D565" s="4"/>
      <c r="E565" s="4"/>
      <c r="F565" s="7"/>
      <c r="G565" s="7"/>
      <c r="H565" s="5"/>
    </row>
    <row r="566" spans="1:8" x14ac:dyDescent="0.2">
      <c r="A566" s="7"/>
      <c r="B566" s="7"/>
      <c r="C566" s="7"/>
      <c r="D566" s="4"/>
      <c r="E566" s="4"/>
      <c r="F566" s="7"/>
      <c r="G566" s="7"/>
      <c r="H566" s="5"/>
    </row>
    <row r="567" spans="1:8" x14ac:dyDescent="0.2">
      <c r="A567" s="7"/>
      <c r="B567" s="7"/>
      <c r="C567" s="7"/>
      <c r="D567" s="4"/>
      <c r="E567" s="4"/>
      <c r="F567" s="7"/>
      <c r="G567" s="7"/>
      <c r="H567" s="5"/>
    </row>
    <row r="568" spans="1:8" x14ac:dyDescent="0.2">
      <c r="A568" s="7"/>
      <c r="B568" s="7"/>
      <c r="C568" s="7"/>
      <c r="D568" s="4"/>
      <c r="E568" s="4"/>
      <c r="F568" s="7"/>
      <c r="G568" s="7"/>
      <c r="H568" s="5"/>
    </row>
    <row r="569" spans="1:8" x14ac:dyDescent="0.2">
      <c r="A569" s="7"/>
      <c r="B569" s="7"/>
      <c r="C569" s="7"/>
      <c r="D569" s="4"/>
      <c r="E569" s="4"/>
      <c r="F569" s="7"/>
      <c r="G569" s="7"/>
      <c r="H569" s="5"/>
    </row>
    <row r="570" spans="1:8" x14ac:dyDescent="0.2">
      <c r="A570" s="7"/>
      <c r="B570" s="7"/>
      <c r="C570" s="7"/>
      <c r="D570" s="4"/>
      <c r="E570" s="4"/>
      <c r="F570" s="7"/>
      <c r="G570" s="7"/>
      <c r="H570" s="5"/>
    </row>
    <row r="571" spans="1:8" x14ac:dyDescent="0.2">
      <c r="A571" s="7"/>
      <c r="B571" s="7"/>
      <c r="C571" s="7"/>
      <c r="D571" s="4"/>
      <c r="E571" s="4"/>
      <c r="F571" s="7"/>
      <c r="G571" s="7"/>
      <c r="H571" s="5"/>
    </row>
    <row r="572" spans="1:8" x14ac:dyDescent="0.2">
      <c r="A572" s="7"/>
      <c r="B572" s="7"/>
      <c r="C572" s="7"/>
      <c r="D572" s="4"/>
      <c r="E572" s="4"/>
      <c r="F572" s="7"/>
      <c r="G572" s="7"/>
      <c r="H572" s="5"/>
    </row>
    <row r="573" spans="1:8" x14ac:dyDescent="0.2">
      <c r="A573" s="7"/>
      <c r="B573" s="7"/>
      <c r="C573" s="7"/>
      <c r="D573" s="4"/>
      <c r="E573" s="4"/>
      <c r="F573" s="7"/>
      <c r="G573" s="7"/>
      <c r="H573" s="5"/>
    </row>
    <row r="574" spans="1:8" x14ac:dyDescent="0.2">
      <c r="A574" s="7"/>
      <c r="B574" s="7"/>
      <c r="C574" s="7"/>
      <c r="D574" s="4"/>
      <c r="E574" s="4"/>
      <c r="F574" s="7"/>
      <c r="G574" s="7"/>
      <c r="H574" s="5"/>
    </row>
    <row r="575" spans="1:8" x14ac:dyDescent="0.2">
      <c r="A575" s="7"/>
      <c r="B575" s="7"/>
      <c r="C575" s="7"/>
      <c r="D575" s="4"/>
      <c r="E575" s="4"/>
      <c r="F575" s="7"/>
      <c r="G575" s="7"/>
      <c r="H575" s="5"/>
    </row>
    <row r="576" spans="1:8" x14ac:dyDescent="0.2">
      <c r="A576" s="7"/>
      <c r="B576" s="7"/>
      <c r="C576" s="7"/>
      <c r="D576" s="4"/>
      <c r="E576" s="4"/>
      <c r="F576" s="7"/>
      <c r="G576" s="7"/>
      <c r="H576" s="5"/>
    </row>
    <row r="577" spans="1:8" x14ac:dyDescent="0.2">
      <c r="A577" s="7"/>
      <c r="B577" s="7"/>
      <c r="C577" s="7"/>
      <c r="D577" s="4"/>
      <c r="E577" s="4"/>
      <c r="F577" s="7"/>
      <c r="G577" s="7"/>
      <c r="H577" s="5"/>
    </row>
    <row r="578" spans="1:8" x14ac:dyDescent="0.2">
      <c r="A578" s="7"/>
      <c r="B578" s="7"/>
      <c r="C578" s="7"/>
      <c r="D578" s="4"/>
      <c r="E578" s="4"/>
      <c r="F578" s="7"/>
      <c r="G578" s="7"/>
      <c r="H578" s="5"/>
    </row>
    <row r="579" spans="1:8" x14ac:dyDescent="0.2">
      <c r="A579" s="7"/>
      <c r="B579" s="7"/>
      <c r="C579" s="7"/>
      <c r="D579" s="4"/>
      <c r="E579" s="4"/>
      <c r="F579" s="7"/>
      <c r="G579" s="7"/>
      <c r="H579" s="5"/>
    </row>
    <row r="580" spans="1:8" x14ac:dyDescent="0.2">
      <c r="A580" s="7"/>
      <c r="B580" s="7"/>
      <c r="C580" s="7"/>
      <c r="D580" s="4"/>
      <c r="E580" s="4"/>
      <c r="F580" s="7"/>
      <c r="G580" s="7"/>
      <c r="H580" s="5"/>
    </row>
    <row r="581" spans="1:8" x14ac:dyDescent="0.2">
      <c r="A581" s="7"/>
      <c r="B581" s="7"/>
      <c r="C581" s="7"/>
      <c r="D581" s="4"/>
      <c r="E581" s="4"/>
      <c r="F581" s="7"/>
      <c r="G581" s="7"/>
      <c r="H581" s="5"/>
    </row>
    <row r="582" spans="1:8" x14ac:dyDescent="0.2">
      <c r="A582" s="7"/>
      <c r="B582" s="7"/>
      <c r="C582" s="7"/>
      <c r="D582" s="4"/>
      <c r="E582" s="4"/>
      <c r="F582" s="7"/>
      <c r="G582" s="7"/>
      <c r="H582" s="5"/>
    </row>
    <row r="583" spans="1:8" x14ac:dyDescent="0.2">
      <c r="A583" s="7"/>
      <c r="B583" s="7"/>
      <c r="C583" s="7"/>
      <c r="D583" s="4"/>
      <c r="E583" s="4"/>
      <c r="F583" s="7"/>
      <c r="G583" s="7"/>
      <c r="H583" s="5"/>
    </row>
    <row r="584" spans="1:8" x14ac:dyDescent="0.2">
      <c r="A584" s="7"/>
      <c r="B584" s="7"/>
      <c r="C584" s="7"/>
      <c r="D584" s="4"/>
      <c r="E584" s="4"/>
      <c r="F584" s="7"/>
      <c r="G584" s="7"/>
      <c r="H584" s="5"/>
    </row>
    <row r="585" spans="1:8" x14ac:dyDescent="0.2">
      <c r="A585" s="7"/>
      <c r="B585" s="7"/>
      <c r="C585" s="7"/>
      <c r="D585" s="4"/>
      <c r="E585" s="4"/>
      <c r="F585" s="7"/>
      <c r="G585" s="7"/>
      <c r="H585" s="5"/>
    </row>
    <row r="586" spans="1:8" x14ac:dyDescent="0.2">
      <c r="A586" s="7"/>
      <c r="B586" s="7"/>
      <c r="C586" s="7"/>
      <c r="D586" s="4"/>
      <c r="E586" s="4"/>
      <c r="F586" s="7"/>
      <c r="G586" s="7"/>
      <c r="H586" s="5"/>
    </row>
    <row r="587" spans="1:8" x14ac:dyDescent="0.2">
      <c r="A587" s="7"/>
      <c r="B587" s="7"/>
      <c r="C587" s="7"/>
      <c r="D587" s="4"/>
      <c r="E587" s="4"/>
      <c r="F587" s="7"/>
      <c r="G587" s="7"/>
      <c r="H587" s="5"/>
    </row>
    <row r="588" spans="1:8" x14ac:dyDescent="0.2">
      <c r="A588" s="7"/>
      <c r="B588" s="7"/>
      <c r="C588" s="7"/>
      <c r="D588" s="4"/>
      <c r="E588" s="4"/>
      <c r="F588" s="7"/>
      <c r="G588" s="7"/>
      <c r="H588" s="5"/>
    </row>
    <row r="589" spans="1:8" x14ac:dyDescent="0.2">
      <c r="A589" s="7"/>
      <c r="B589" s="7"/>
      <c r="C589" s="7"/>
      <c r="D589" s="4"/>
      <c r="E589" s="4"/>
      <c r="F589" s="7"/>
      <c r="G589" s="7"/>
      <c r="H589" s="5"/>
    </row>
    <row r="590" spans="1:8" x14ac:dyDescent="0.2">
      <c r="A590" s="7"/>
      <c r="B590" s="7"/>
      <c r="C590" s="7"/>
      <c r="D590" s="4"/>
      <c r="E590" s="4"/>
      <c r="F590" s="7"/>
      <c r="G590" s="7"/>
      <c r="H590" s="5"/>
    </row>
    <row r="591" spans="1:8" x14ac:dyDescent="0.2">
      <c r="A591" s="7"/>
      <c r="B591" s="7"/>
      <c r="C591" s="7"/>
      <c r="D591" s="4"/>
      <c r="E591" s="4"/>
      <c r="F591" s="7"/>
      <c r="G591" s="7"/>
      <c r="H591" s="5"/>
    </row>
    <row r="592" spans="1:8" x14ac:dyDescent="0.2">
      <c r="A592" s="7"/>
      <c r="B592" s="7"/>
      <c r="C592" s="7"/>
      <c r="D592" s="4"/>
      <c r="E592" s="4"/>
      <c r="F592" s="7"/>
      <c r="G592" s="7"/>
      <c r="H592" s="5"/>
    </row>
    <row r="593" spans="1:8" x14ac:dyDescent="0.2">
      <c r="A593" s="7"/>
      <c r="B593" s="7"/>
      <c r="C593" s="7"/>
      <c r="D593" s="4"/>
      <c r="E593" s="4"/>
      <c r="F593" s="7"/>
      <c r="G593" s="7"/>
      <c r="H593" s="5"/>
    </row>
    <row r="594" spans="1:8" x14ac:dyDescent="0.2">
      <c r="A594" s="7"/>
      <c r="B594" s="7"/>
      <c r="C594" s="7"/>
      <c r="D594" s="4"/>
      <c r="E594" s="4"/>
      <c r="F594" s="7"/>
      <c r="G594" s="7"/>
      <c r="H594" s="5"/>
    </row>
    <row r="595" spans="1:8" x14ac:dyDescent="0.2">
      <c r="A595" s="7"/>
      <c r="B595" s="7"/>
      <c r="C595" s="7"/>
      <c r="D595" s="4"/>
      <c r="E595" s="4"/>
      <c r="F595" s="7"/>
      <c r="G595" s="7"/>
      <c r="H595" s="5"/>
    </row>
    <row r="596" spans="1:8" x14ac:dyDescent="0.2">
      <c r="A596" s="7"/>
      <c r="B596" s="7"/>
      <c r="C596" s="7"/>
      <c r="D596" s="4"/>
      <c r="E596" s="4"/>
      <c r="F596" s="7"/>
      <c r="G596" s="7"/>
      <c r="H596" s="5"/>
    </row>
    <row r="597" spans="1:8" x14ac:dyDescent="0.2">
      <c r="A597" s="7"/>
      <c r="B597" s="7"/>
      <c r="C597" s="7"/>
      <c r="D597" s="4"/>
      <c r="E597" s="4"/>
      <c r="F597" s="7"/>
      <c r="G597" s="7"/>
      <c r="H597" s="5"/>
    </row>
    <row r="598" spans="1:8" x14ac:dyDescent="0.2">
      <c r="A598" s="7"/>
      <c r="B598" s="7"/>
      <c r="C598" s="7"/>
      <c r="D598" s="4"/>
      <c r="E598" s="4"/>
      <c r="F598" s="7"/>
      <c r="G598" s="7"/>
      <c r="H598" s="5"/>
    </row>
    <row r="599" spans="1:8" x14ac:dyDescent="0.2">
      <c r="A599" s="7"/>
      <c r="B599" s="7"/>
      <c r="C599" s="7"/>
      <c r="D599" s="4"/>
      <c r="E599" s="4"/>
      <c r="F599" s="7"/>
      <c r="G599" s="7"/>
      <c r="H599" s="5"/>
    </row>
    <row r="600" spans="1:8" x14ac:dyDescent="0.2">
      <c r="A600" s="7"/>
      <c r="B600" s="7"/>
      <c r="C600" s="7"/>
      <c r="D600" s="4"/>
      <c r="E600" s="4"/>
      <c r="F600" s="7"/>
      <c r="G600" s="7"/>
      <c r="H600" s="5"/>
    </row>
    <row r="601" spans="1:8" x14ac:dyDescent="0.2">
      <c r="A601" s="7"/>
      <c r="B601" s="7"/>
      <c r="C601" s="7"/>
      <c r="D601" s="4"/>
      <c r="E601" s="4"/>
      <c r="F601" s="7"/>
      <c r="G601" s="7"/>
      <c r="H601" s="5"/>
    </row>
    <row r="602" spans="1:8" x14ac:dyDescent="0.2">
      <c r="A602" s="7"/>
      <c r="B602" s="7"/>
      <c r="C602" s="7"/>
      <c r="D602" s="4"/>
      <c r="E602" s="4"/>
      <c r="F602" s="7"/>
      <c r="G602" s="7"/>
      <c r="H602" s="5"/>
    </row>
    <row r="603" spans="1:8" x14ac:dyDescent="0.2">
      <c r="A603" s="7"/>
      <c r="B603" s="7"/>
      <c r="C603" s="7"/>
      <c r="D603" s="4"/>
      <c r="E603" s="4"/>
      <c r="F603" s="7"/>
      <c r="G603" s="7"/>
      <c r="H603" s="5"/>
    </row>
    <row r="604" spans="1:8" x14ac:dyDescent="0.2">
      <c r="A604" s="7"/>
      <c r="B604" s="7"/>
      <c r="C604" s="7"/>
      <c r="D604" s="4"/>
      <c r="E604" s="4"/>
      <c r="F604" s="7"/>
      <c r="G604" s="7"/>
      <c r="H604" s="5"/>
    </row>
    <row r="605" spans="1:8" x14ac:dyDescent="0.2">
      <c r="A605" s="7"/>
      <c r="B605" s="7"/>
      <c r="C605" s="7"/>
      <c r="D605" s="4"/>
      <c r="E605" s="4"/>
      <c r="F605" s="7"/>
      <c r="G605" s="7"/>
      <c r="H605" s="5"/>
    </row>
    <row r="606" spans="1:8" x14ac:dyDescent="0.2">
      <c r="A606" s="7"/>
      <c r="B606" s="7"/>
      <c r="C606" s="7"/>
      <c r="D606" s="4"/>
      <c r="E606" s="4"/>
      <c r="F606" s="7"/>
      <c r="G606" s="7"/>
      <c r="H606" s="5"/>
    </row>
    <row r="607" spans="1:8" x14ac:dyDescent="0.2">
      <c r="A607" s="7"/>
      <c r="B607" s="7"/>
      <c r="C607" s="7"/>
      <c r="D607" s="4"/>
      <c r="E607" s="4"/>
      <c r="F607" s="7"/>
      <c r="G607" s="7"/>
      <c r="H607" s="5"/>
    </row>
    <row r="608" spans="1:8" x14ac:dyDescent="0.2">
      <c r="A608" s="7"/>
      <c r="B608" s="7"/>
      <c r="C608" s="7"/>
      <c r="D608" s="4"/>
      <c r="E608" s="4"/>
      <c r="F608" s="7"/>
      <c r="G608" s="7"/>
      <c r="H608" s="5"/>
    </row>
    <row r="609" spans="1:8" x14ac:dyDescent="0.2">
      <c r="A609" s="7"/>
      <c r="B609" s="7"/>
      <c r="C609" s="7"/>
      <c r="D609" s="4"/>
      <c r="E609" s="4"/>
      <c r="F609" s="7"/>
      <c r="G609" s="7"/>
      <c r="H609" s="5"/>
    </row>
    <row r="610" spans="1:8" x14ac:dyDescent="0.2">
      <c r="A610" s="7"/>
      <c r="B610" s="7"/>
      <c r="C610" s="7"/>
      <c r="D610" s="4"/>
      <c r="E610" s="4"/>
      <c r="F610" s="7"/>
      <c r="G610" s="7"/>
      <c r="H610" s="5"/>
    </row>
    <row r="611" spans="1:8" x14ac:dyDescent="0.2">
      <c r="A611" s="7"/>
      <c r="B611" s="7"/>
      <c r="C611" s="7"/>
      <c r="D611" s="4"/>
      <c r="E611" s="4"/>
      <c r="F611" s="7"/>
      <c r="G611" s="7"/>
      <c r="H611" s="5"/>
    </row>
    <row r="612" spans="1:8" x14ac:dyDescent="0.2">
      <c r="A612" s="7"/>
      <c r="B612" s="7"/>
      <c r="C612" s="7"/>
      <c r="D612" s="4"/>
      <c r="E612" s="4"/>
      <c r="F612" s="7"/>
      <c r="G612" s="7"/>
      <c r="H612" s="5"/>
    </row>
    <row r="613" spans="1:8" x14ac:dyDescent="0.2">
      <c r="A613" s="7"/>
      <c r="B613" s="7"/>
      <c r="C613" s="7"/>
      <c r="D613" s="4"/>
      <c r="E613" s="4"/>
      <c r="F613" s="7"/>
      <c r="G613" s="7"/>
      <c r="H613" s="5"/>
    </row>
    <row r="614" spans="1:8" x14ac:dyDescent="0.2">
      <c r="A614" s="7"/>
      <c r="B614" s="7"/>
      <c r="C614" s="7"/>
      <c r="D614" s="4"/>
      <c r="E614" s="4"/>
      <c r="F614" s="7"/>
      <c r="G614" s="7"/>
      <c r="H614" s="5"/>
    </row>
    <row r="615" spans="1:8" x14ac:dyDescent="0.2">
      <c r="A615" s="7"/>
      <c r="B615" s="7"/>
      <c r="C615" s="7"/>
      <c r="D615" s="4"/>
      <c r="E615" s="4"/>
      <c r="F615" s="7"/>
      <c r="G615" s="7"/>
      <c r="H615" s="5"/>
    </row>
    <row r="616" spans="1:8" x14ac:dyDescent="0.2">
      <c r="A616" s="7"/>
      <c r="B616" s="7"/>
      <c r="C616" s="7"/>
      <c r="D616" s="4"/>
      <c r="E616" s="4"/>
      <c r="F616" s="7"/>
      <c r="G616" s="7"/>
      <c r="H616" s="5"/>
    </row>
    <row r="617" spans="1:8" x14ac:dyDescent="0.2">
      <c r="A617" s="7"/>
      <c r="B617" s="7"/>
      <c r="C617" s="7"/>
      <c r="D617" s="4"/>
      <c r="E617" s="4"/>
      <c r="F617" s="7"/>
      <c r="G617" s="7"/>
      <c r="H617" s="5"/>
    </row>
    <row r="618" spans="1:8" x14ac:dyDescent="0.2">
      <c r="A618" s="7"/>
      <c r="B618" s="7"/>
      <c r="C618" s="7"/>
      <c r="D618" s="4"/>
      <c r="E618" s="4"/>
      <c r="F618" s="7"/>
      <c r="G618" s="7"/>
      <c r="H618" s="5"/>
    </row>
    <row r="619" spans="1:8" x14ac:dyDescent="0.2">
      <c r="A619" s="7"/>
      <c r="B619" s="7"/>
      <c r="C619" s="7"/>
      <c r="D619" s="4"/>
      <c r="E619" s="4"/>
      <c r="F619" s="7"/>
      <c r="G619" s="7"/>
      <c r="H619" s="5"/>
    </row>
    <row r="620" spans="1:8" x14ac:dyDescent="0.2">
      <c r="A620" s="7"/>
      <c r="B620" s="7"/>
      <c r="C620" s="7"/>
      <c r="D620" s="4"/>
      <c r="E620" s="4"/>
      <c r="F620" s="7"/>
      <c r="G620" s="7"/>
      <c r="H620" s="5"/>
    </row>
    <row r="621" spans="1:8" x14ac:dyDescent="0.2">
      <c r="A621" s="7"/>
      <c r="B621" s="7"/>
      <c r="C621" s="7"/>
      <c r="D621" s="4"/>
      <c r="E621" s="4"/>
      <c r="F621" s="7"/>
      <c r="G621" s="7"/>
      <c r="H621" s="5"/>
    </row>
    <row r="622" spans="1:8" x14ac:dyDescent="0.2">
      <c r="A622" s="7"/>
      <c r="B622" s="7"/>
      <c r="C622" s="7"/>
      <c r="D622" s="4"/>
      <c r="E622" s="4"/>
      <c r="F622" s="7"/>
      <c r="G622" s="7"/>
      <c r="H622" s="5"/>
    </row>
    <row r="623" spans="1:8" x14ac:dyDescent="0.2">
      <c r="A623" s="7"/>
      <c r="B623" s="7"/>
      <c r="C623" s="7"/>
      <c r="D623" s="4"/>
      <c r="E623" s="4"/>
      <c r="F623" s="7"/>
      <c r="G623" s="7"/>
      <c r="H623" s="5"/>
    </row>
    <row r="624" spans="1:8" x14ac:dyDescent="0.2">
      <c r="A624" s="7"/>
      <c r="B624" s="7"/>
      <c r="C624" s="7"/>
      <c r="D624" s="4"/>
      <c r="E624" s="4"/>
      <c r="F624" s="7"/>
      <c r="G624" s="7"/>
      <c r="H624" s="5"/>
    </row>
    <row r="625" spans="1:8" x14ac:dyDescent="0.2">
      <c r="A625" s="7"/>
      <c r="B625" s="7"/>
      <c r="C625" s="7"/>
      <c r="D625" s="4"/>
      <c r="E625" s="4"/>
      <c r="F625" s="7"/>
      <c r="G625" s="7"/>
      <c r="H625" s="5"/>
    </row>
    <row r="626" spans="1:8" x14ac:dyDescent="0.2">
      <c r="A626" s="7"/>
      <c r="B626" s="7"/>
      <c r="C626" s="7"/>
      <c r="D626" s="4"/>
      <c r="E626" s="4"/>
      <c r="F626" s="7"/>
      <c r="G626" s="7"/>
      <c r="H626" s="5"/>
    </row>
    <row r="627" spans="1:8" x14ac:dyDescent="0.2">
      <c r="A627" s="7"/>
      <c r="B627" s="7"/>
      <c r="C627" s="7"/>
      <c r="D627" s="4"/>
      <c r="E627" s="4"/>
      <c r="F627" s="7"/>
      <c r="G627" s="7"/>
      <c r="H627" s="5"/>
    </row>
    <row r="628" spans="1:8" x14ac:dyDescent="0.2">
      <c r="A628" s="7"/>
      <c r="B628" s="7"/>
      <c r="C628" s="7"/>
      <c r="D628" s="4"/>
      <c r="E628" s="4"/>
      <c r="F628" s="7"/>
      <c r="G628" s="7"/>
      <c r="H628" s="5"/>
    </row>
    <row r="629" spans="1:8" x14ac:dyDescent="0.2">
      <c r="A629" s="7"/>
      <c r="B629" s="7"/>
      <c r="C629" s="7"/>
      <c r="D629" s="4"/>
      <c r="E629" s="4"/>
      <c r="F629" s="7"/>
      <c r="G629" s="7"/>
      <c r="H629" s="5"/>
    </row>
    <row r="630" spans="1:8" x14ac:dyDescent="0.2">
      <c r="A630" s="7"/>
      <c r="B630" s="7"/>
      <c r="C630" s="7"/>
      <c r="D630" s="4"/>
      <c r="E630" s="4"/>
      <c r="F630" s="7"/>
      <c r="G630" s="7"/>
      <c r="H630" s="5"/>
    </row>
    <row r="631" spans="1:8" x14ac:dyDescent="0.2">
      <c r="A631" s="7"/>
      <c r="B631" s="7"/>
      <c r="C631" s="7"/>
      <c r="D631" s="4"/>
      <c r="E631" s="4"/>
      <c r="F631" s="7"/>
      <c r="G631" s="7"/>
      <c r="H631" s="5"/>
    </row>
    <row r="632" spans="1:8" x14ac:dyDescent="0.2">
      <c r="A632" s="7"/>
      <c r="B632" s="7"/>
      <c r="C632" s="7"/>
      <c r="D632" s="4"/>
      <c r="E632" s="4"/>
      <c r="F632" s="7"/>
      <c r="G632" s="7"/>
      <c r="H632" s="5"/>
    </row>
    <row r="633" spans="1:8" x14ac:dyDescent="0.2">
      <c r="A633" s="7"/>
      <c r="B633" s="7"/>
      <c r="C633" s="7"/>
      <c r="D633" s="4"/>
      <c r="E633" s="4"/>
      <c r="F633" s="7"/>
      <c r="G633" s="7"/>
      <c r="H633" s="5"/>
    </row>
    <row r="634" spans="1:8" x14ac:dyDescent="0.2">
      <c r="A634" s="7"/>
      <c r="B634" s="7"/>
      <c r="C634" s="7"/>
      <c r="D634" s="4"/>
      <c r="E634" s="4"/>
      <c r="F634" s="7"/>
      <c r="G634" s="7"/>
      <c r="H634" s="5"/>
    </row>
    <row r="635" spans="1:8" x14ac:dyDescent="0.2">
      <c r="A635" s="7"/>
      <c r="B635" s="7"/>
      <c r="C635" s="7"/>
      <c r="D635" s="4"/>
      <c r="E635" s="4"/>
      <c r="F635" s="7"/>
      <c r="G635" s="7"/>
      <c r="H635" s="5"/>
    </row>
    <row r="636" spans="1:8" x14ac:dyDescent="0.2">
      <c r="A636" s="7"/>
      <c r="B636" s="7"/>
      <c r="C636" s="7"/>
      <c r="D636" s="4"/>
      <c r="E636" s="4"/>
      <c r="F636" s="7"/>
      <c r="G636" s="7"/>
      <c r="H636" s="5"/>
    </row>
    <row r="637" spans="1:8" x14ac:dyDescent="0.2">
      <c r="A637" s="7"/>
      <c r="B637" s="7"/>
      <c r="C637" s="7"/>
      <c r="D637" s="4"/>
      <c r="E637" s="4"/>
      <c r="F637" s="7"/>
      <c r="G637" s="7"/>
      <c r="H637" s="5"/>
    </row>
    <row r="638" spans="1:8" x14ac:dyDescent="0.2">
      <c r="A638" s="7"/>
      <c r="B638" s="7"/>
      <c r="C638" s="7"/>
      <c r="D638" s="4"/>
      <c r="E638" s="4"/>
      <c r="F638" s="7"/>
      <c r="G638" s="7"/>
      <c r="H638" s="5"/>
    </row>
    <row r="639" spans="1:8" x14ac:dyDescent="0.2">
      <c r="A639" s="7"/>
      <c r="B639" s="7"/>
      <c r="C639" s="7"/>
      <c r="D639" s="4"/>
      <c r="E639" s="4"/>
      <c r="F639" s="7"/>
      <c r="G639" s="7"/>
      <c r="H639" s="5"/>
    </row>
    <row r="640" spans="1:8" x14ac:dyDescent="0.2">
      <c r="A640" s="7"/>
      <c r="B640" s="7"/>
      <c r="C640" s="7"/>
      <c r="D640" s="4"/>
      <c r="E640" s="4"/>
      <c r="F640" s="7"/>
      <c r="G640" s="7"/>
      <c r="H640" s="5"/>
    </row>
    <row r="641" spans="1:8" x14ac:dyDescent="0.2">
      <c r="A641" s="7"/>
      <c r="B641" s="7"/>
      <c r="C641" s="7"/>
      <c r="D641" s="4"/>
      <c r="E641" s="4"/>
      <c r="F641" s="7"/>
      <c r="G641" s="7"/>
      <c r="H641" s="5"/>
    </row>
    <row r="642" spans="1:8" x14ac:dyDescent="0.2">
      <c r="A642" s="7"/>
      <c r="B642" s="7"/>
      <c r="C642" s="7"/>
      <c r="D642" s="4"/>
      <c r="E642" s="4"/>
      <c r="F642" s="7"/>
      <c r="G642" s="7"/>
      <c r="H642" s="5"/>
    </row>
    <row r="643" spans="1:8" x14ac:dyDescent="0.2">
      <c r="A643" s="7"/>
      <c r="B643" s="7"/>
      <c r="C643" s="7"/>
      <c r="D643" s="4"/>
      <c r="E643" s="4"/>
      <c r="F643" s="7"/>
      <c r="G643" s="7"/>
      <c r="H643" s="5"/>
    </row>
    <row r="644" spans="1:8" x14ac:dyDescent="0.2">
      <c r="A644" s="7"/>
      <c r="B644" s="7"/>
      <c r="C644" s="7"/>
      <c r="D644" s="4"/>
      <c r="E644" s="4"/>
      <c r="F644" s="7"/>
      <c r="G644" s="7"/>
      <c r="H644" s="5"/>
    </row>
    <row r="645" spans="1:8" x14ac:dyDescent="0.2">
      <c r="A645" s="7"/>
      <c r="B645" s="7"/>
      <c r="C645" s="7"/>
      <c r="D645" s="4"/>
      <c r="E645" s="4"/>
      <c r="F645" s="7"/>
      <c r="G645" s="7"/>
      <c r="H645" s="5"/>
    </row>
    <row r="646" spans="1:8" x14ac:dyDescent="0.2">
      <c r="A646" s="7"/>
      <c r="B646" s="7"/>
      <c r="C646" s="7"/>
      <c r="D646" s="4"/>
      <c r="E646" s="4"/>
      <c r="F646" s="7"/>
      <c r="G646" s="7"/>
      <c r="H646" s="5"/>
    </row>
    <row r="647" spans="1:8" x14ac:dyDescent="0.2">
      <c r="A647" s="7"/>
      <c r="B647" s="7"/>
      <c r="C647" s="7"/>
      <c r="D647" s="4"/>
      <c r="E647" s="4"/>
      <c r="F647" s="7"/>
      <c r="G647" s="7"/>
      <c r="H647" s="5"/>
    </row>
    <row r="648" spans="1:8" x14ac:dyDescent="0.2">
      <c r="A648" s="7"/>
      <c r="B648" s="7"/>
      <c r="C648" s="7"/>
      <c r="D648" s="4"/>
      <c r="E648" s="4"/>
      <c r="F648" s="7"/>
      <c r="G648" s="7"/>
      <c r="H648" s="5"/>
    </row>
    <row r="649" spans="1:8" x14ac:dyDescent="0.2">
      <c r="A649" s="7"/>
      <c r="B649" s="7"/>
      <c r="C649" s="7"/>
      <c r="D649" s="4"/>
      <c r="E649" s="4"/>
      <c r="F649" s="7"/>
      <c r="G649" s="7"/>
      <c r="H649" s="5"/>
    </row>
    <row r="650" spans="1:8" x14ac:dyDescent="0.2">
      <c r="A650" s="7"/>
      <c r="B650" s="7"/>
      <c r="C650" s="7"/>
      <c r="D650" s="4"/>
      <c r="E650" s="4"/>
      <c r="F650" s="7"/>
      <c r="G650" s="7"/>
      <c r="H650" s="5"/>
    </row>
    <row r="651" spans="1:8" x14ac:dyDescent="0.2">
      <c r="A651" s="7"/>
      <c r="B651" s="7"/>
      <c r="C651" s="7"/>
      <c r="D651" s="4"/>
      <c r="E651" s="4"/>
      <c r="F651" s="7"/>
      <c r="G651" s="7"/>
      <c r="H651" s="5"/>
    </row>
    <row r="652" spans="1:8" x14ac:dyDescent="0.2">
      <c r="A652" s="7"/>
      <c r="B652" s="7"/>
      <c r="C652" s="7"/>
      <c r="D652" s="4"/>
      <c r="E652" s="4"/>
      <c r="F652" s="7"/>
      <c r="G652" s="7"/>
      <c r="H652" s="5"/>
    </row>
    <row r="653" spans="1:8" x14ac:dyDescent="0.2">
      <c r="A653" s="7"/>
      <c r="B653" s="7"/>
      <c r="C653" s="7"/>
      <c r="D653" s="4"/>
      <c r="E653" s="4"/>
      <c r="F653" s="7"/>
      <c r="G653" s="7"/>
      <c r="H653" s="5"/>
    </row>
    <row r="654" spans="1:8" x14ac:dyDescent="0.2">
      <c r="A654" s="7"/>
      <c r="B654" s="7"/>
      <c r="C654" s="7"/>
      <c r="D654" s="4"/>
      <c r="E654" s="4"/>
      <c r="F654" s="7"/>
      <c r="G654" s="7"/>
      <c r="H654" s="5"/>
    </row>
    <row r="655" spans="1:8" x14ac:dyDescent="0.2">
      <c r="A655" s="7"/>
      <c r="B655" s="7"/>
      <c r="C655" s="7"/>
      <c r="D655" s="4"/>
      <c r="E655" s="4"/>
      <c r="F655" s="7"/>
      <c r="G655" s="7"/>
      <c r="H655" s="5"/>
    </row>
    <row r="656" spans="1:8" x14ac:dyDescent="0.2">
      <c r="A656" s="7"/>
      <c r="B656" s="7"/>
      <c r="C656" s="7"/>
      <c r="D656" s="4"/>
      <c r="E656" s="4"/>
      <c r="F656" s="7"/>
      <c r="G656" s="7"/>
      <c r="H656" s="5"/>
    </row>
    <row r="657" spans="1:8" x14ac:dyDescent="0.2">
      <c r="A657" s="7"/>
      <c r="B657" s="7"/>
      <c r="C657" s="7"/>
      <c r="D657" s="4"/>
      <c r="E657" s="4"/>
      <c r="F657" s="7"/>
      <c r="G657" s="7"/>
      <c r="H657" s="5"/>
    </row>
    <row r="658" spans="1:8" x14ac:dyDescent="0.2">
      <c r="A658" s="7"/>
      <c r="B658" s="7"/>
      <c r="C658" s="7"/>
      <c r="D658" s="4"/>
      <c r="E658" s="4"/>
      <c r="F658" s="7"/>
      <c r="G658" s="7"/>
      <c r="H658" s="5"/>
    </row>
    <row r="659" spans="1:8" x14ac:dyDescent="0.2">
      <c r="A659" s="7"/>
      <c r="B659" s="7"/>
      <c r="C659" s="7"/>
      <c r="D659" s="4"/>
      <c r="E659" s="4"/>
      <c r="F659" s="7"/>
      <c r="G659" s="7"/>
      <c r="H659" s="5"/>
    </row>
    <row r="660" spans="1:8" x14ac:dyDescent="0.2">
      <c r="A660" s="7"/>
      <c r="B660" s="7"/>
      <c r="C660" s="7"/>
      <c r="D660" s="4"/>
      <c r="E660" s="4"/>
      <c r="F660" s="7"/>
      <c r="G660" s="7"/>
      <c r="H660" s="5"/>
    </row>
    <row r="661" spans="1:8" x14ac:dyDescent="0.2">
      <c r="A661" s="7"/>
      <c r="B661" s="7"/>
      <c r="C661" s="7"/>
      <c r="D661" s="4"/>
      <c r="E661" s="4"/>
      <c r="F661" s="7"/>
      <c r="G661" s="7"/>
      <c r="H661" s="5"/>
    </row>
    <row r="662" spans="1:8" x14ac:dyDescent="0.2">
      <c r="A662" s="7"/>
      <c r="B662" s="7"/>
      <c r="C662" s="7"/>
      <c r="D662" s="4"/>
      <c r="E662" s="4"/>
      <c r="F662" s="7"/>
      <c r="G662" s="7"/>
      <c r="H662" s="5"/>
    </row>
    <row r="663" spans="1:8" x14ac:dyDescent="0.2">
      <c r="A663" s="7"/>
      <c r="B663" s="7"/>
      <c r="C663" s="7"/>
      <c r="D663" s="4"/>
      <c r="E663" s="4"/>
      <c r="F663" s="7"/>
      <c r="G663" s="7"/>
      <c r="H663" s="5"/>
    </row>
    <row r="664" spans="1:8" x14ac:dyDescent="0.2">
      <c r="A664" s="7"/>
      <c r="B664" s="7"/>
      <c r="C664" s="7"/>
      <c r="D664" s="4"/>
      <c r="E664" s="4"/>
      <c r="F664" s="7"/>
      <c r="G664" s="7"/>
      <c r="H664" s="5"/>
    </row>
    <row r="665" spans="1:8" x14ac:dyDescent="0.2">
      <c r="A665" s="7"/>
      <c r="B665" s="7"/>
      <c r="C665" s="7"/>
      <c r="D665" s="4"/>
      <c r="E665" s="4"/>
      <c r="F665" s="7"/>
      <c r="G665" s="7"/>
      <c r="H665" s="5"/>
    </row>
    <row r="666" spans="1:8" x14ac:dyDescent="0.2">
      <c r="A666" s="7"/>
      <c r="B666" s="7"/>
      <c r="C666" s="7"/>
      <c r="D666" s="4"/>
      <c r="E666" s="4"/>
      <c r="F666" s="7"/>
      <c r="G666" s="7"/>
      <c r="H666" s="5"/>
    </row>
    <row r="667" spans="1:8" x14ac:dyDescent="0.2">
      <c r="A667" s="7"/>
      <c r="B667" s="7"/>
      <c r="C667" s="7"/>
      <c r="D667" s="4"/>
      <c r="E667" s="4"/>
      <c r="F667" s="7"/>
      <c r="G667" s="7"/>
      <c r="H667" s="5"/>
    </row>
    <row r="668" spans="1:8" x14ac:dyDescent="0.2">
      <c r="A668" s="7"/>
      <c r="B668" s="7"/>
      <c r="C668" s="7"/>
      <c r="D668" s="4"/>
      <c r="E668" s="4"/>
      <c r="F668" s="7"/>
      <c r="G668" s="7"/>
      <c r="H668" s="5"/>
    </row>
    <row r="669" spans="1:8" x14ac:dyDescent="0.2">
      <c r="A669" s="7"/>
      <c r="B669" s="7"/>
      <c r="C669" s="7"/>
      <c r="D669" s="4"/>
      <c r="E669" s="4"/>
      <c r="F669" s="7"/>
      <c r="G669" s="7"/>
      <c r="H669" s="5"/>
    </row>
    <row r="670" spans="1:8" x14ac:dyDescent="0.2">
      <c r="A670" s="7"/>
      <c r="B670" s="7"/>
      <c r="C670" s="7"/>
      <c r="D670" s="4"/>
      <c r="E670" s="4"/>
      <c r="F670" s="7"/>
      <c r="G670" s="7"/>
      <c r="H670" s="5"/>
    </row>
    <row r="671" spans="1:8" x14ac:dyDescent="0.2">
      <c r="A671" s="7"/>
      <c r="B671" s="7"/>
      <c r="C671" s="7"/>
      <c r="D671" s="4"/>
      <c r="E671" s="4"/>
      <c r="F671" s="7"/>
      <c r="G671" s="7"/>
      <c r="H671" s="5"/>
    </row>
    <row r="672" spans="1:8" x14ac:dyDescent="0.2">
      <c r="A672" s="7"/>
      <c r="B672" s="7"/>
      <c r="C672" s="7"/>
      <c r="D672" s="4"/>
      <c r="E672" s="4"/>
      <c r="F672" s="7"/>
      <c r="G672" s="7"/>
      <c r="H672" s="5"/>
    </row>
    <row r="673" spans="1:8" x14ac:dyDescent="0.2">
      <c r="A673" s="7"/>
      <c r="B673" s="7"/>
      <c r="C673" s="7"/>
      <c r="D673" s="4"/>
      <c r="E673" s="4"/>
      <c r="F673" s="7"/>
      <c r="G673" s="7"/>
      <c r="H673" s="5"/>
    </row>
    <row r="674" spans="1:8" x14ac:dyDescent="0.2">
      <c r="A674" s="7"/>
      <c r="B674" s="7"/>
      <c r="C674" s="7"/>
      <c r="D674" s="4"/>
      <c r="E674" s="4"/>
      <c r="F674" s="7"/>
      <c r="G674" s="7"/>
      <c r="H674" s="5"/>
    </row>
    <row r="675" spans="1:8" x14ac:dyDescent="0.2">
      <c r="A675" s="7"/>
      <c r="B675" s="7"/>
      <c r="C675" s="7"/>
      <c r="D675" s="4"/>
      <c r="E675" s="4"/>
      <c r="F675" s="7"/>
      <c r="G675" s="7"/>
      <c r="H675" s="5"/>
    </row>
    <row r="676" spans="1:8" x14ac:dyDescent="0.2">
      <c r="A676" s="7"/>
      <c r="B676" s="7"/>
      <c r="C676" s="7"/>
      <c r="D676" s="4"/>
      <c r="E676" s="4"/>
      <c r="F676" s="7"/>
      <c r="G676" s="7"/>
      <c r="H676" s="5"/>
    </row>
    <row r="677" spans="1:8" x14ac:dyDescent="0.2">
      <c r="A677" s="7"/>
      <c r="B677" s="7"/>
      <c r="C677" s="7"/>
      <c r="D677" s="4"/>
      <c r="E677" s="4"/>
      <c r="F677" s="7"/>
      <c r="G677" s="7"/>
      <c r="H677" s="5"/>
    </row>
    <row r="678" spans="1:8" x14ac:dyDescent="0.2">
      <c r="A678" s="7"/>
      <c r="B678" s="7"/>
      <c r="C678" s="7"/>
      <c r="D678" s="4"/>
      <c r="E678" s="4"/>
      <c r="F678" s="7"/>
      <c r="G678" s="7"/>
      <c r="H678" s="5"/>
    </row>
    <row r="679" spans="1:8" x14ac:dyDescent="0.2">
      <c r="A679" s="7"/>
      <c r="B679" s="7"/>
      <c r="C679" s="7"/>
      <c r="D679" s="4"/>
      <c r="E679" s="4"/>
      <c r="F679" s="7"/>
      <c r="G679" s="7"/>
      <c r="H679" s="5"/>
    </row>
    <row r="680" spans="1:8" x14ac:dyDescent="0.2">
      <c r="A680" s="7"/>
      <c r="B680" s="7"/>
      <c r="C680" s="7"/>
      <c r="D680" s="4"/>
      <c r="E680" s="4"/>
      <c r="F680" s="7"/>
      <c r="G680" s="7"/>
      <c r="H680" s="5"/>
    </row>
    <row r="681" spans="1:8" x14ac:dyDescent="0.2">
      <c r="A681" s="7"/>
      <c r="B681" s="7"/>
      <c r="C681" s="7"/>
      <c r="D681" s="4"/>
      <c r="E681" s="4"/>
      <c r="F681" s="7"/>
      <c r="G681" s="7"/>
      <c r="H681" s="5"/>
    </row>
    <row r="682" spans="1:8" x14ac:dyDescent="0.2">
      <c r="A682" s="7"/>
      <c r="B682" s="7"/>
      <c r="C682" s="7"/>
      <c r="D682" s="4"/>
      <c r="E682" s="4"/>
      <c r="F682" s="7"/>
      <c r="G682" s="7"/>
      <c r="H682" s="5"/>
    </row>
    <row r="683" spans="1:8" x14ac:dyDescent="0.2">
      <c r="A683" s="7"/>
      <c r="B683" s="7"/>
      <c r="C683" s="7"/>
      <c r="D683" s="4"/>
      <c r="E683" s="4"/>
      <c r="F683" s="7"/>
      <c r="G683" s="7"/>
      <c r="H683" s="5"/>
    </row>
    <row r="684" spans="1:8" x14ac:dyDescent="0.2">
      <c r="A684" s="7"/>
      <c r="B684" s="7"/>
      <c r="C684" s="7"/>
      <c r="D684" s="4"/>
      <c r="E684" s="4"/>
      <c r="F684" s="7"/>
      <c r="G684" s="7"/>
      <c r="H684" s="5"/>
    </row>
    <row r="685" spans="1:8" x14ac:dyDescent="0.2">
      <c r="A685" s="7"/>
      <c r="B685" s="7"/>
      <c r="C685" s="7"/>
      <c r="D685" s="4"/>
      <c r="E685" s="4"/>
      <c r="F685" s="7"/>
      <c r="G685" s="7"/>
      <c r="H685" s="5"/>
    </row>
    <row r="686" spans="1:8" x14ac:dyDescent="0.2">
      <c r="A686" s="7"/>
      <c r="B686" s="7"/>
      <c r="C686" s="7"/>
      <c r="D686" s="4"/>
      <c r="E686" s="4"/>
      <c r="F686" s="7"/>
      <c r="G686" s="7"/>
      <c r="H686" s="5"/>
    </row>
    <row r="687" spans="1:8" x14ac:dyDescent="0.2">
      <c r="A687" s="7"/>
      <c r="B687" s="7"/>
      <c r="C687" s="7"/>
      <c r="D687" s="4"/>
      <c r="E687" s="4"/>
      <c r="F687" s="7"/>
      <c r="G687" s="7"/>
      <c r="H687" s="5"/>
    </row>
    <row r="688" spans="1:8" x14ac:dyDescent="0.2">
      <c r="A688" s="7"/>
      <c r="B688" s="7"/>
      <c r="C688" s="7"/>
      <c r="D688" s="4"/>
      <c r="E688" s="4"/>
      <c r="F688" s="7"/>
      <c r="G688" s="7"/>
      <c r="H688" s="5"/>
    </row>
    <row r="689" spans="1:8" x14ac:dyDescent="0.2">
      <c r="A689" s="7"/>
      <c r="B689" s="7"/>
      <c r="C689" s="7"/>
      <c r="D689" s="4"/>
      <c r="E689" s="4"/>
      <c r="F689" s="7"/>
      <c r="G689" s="7"/>
      <c r="H689" s="5"/>
    </row>
    <row r="55000" spans="102:102" x14ac:dyDescent="0.2">
      <c r="CX55000" s="2" t="s">
        <v>537</v>
      </c>
    </row>
  </sheetData>
  <sortState ref="A2:V371">
    <sortCondition ref="E2:E371"/>
  </sortState>
  <pageMargins left="0" right="0" top="0" bottom="0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1"/>
  <sheetViews>
    <sheetView workbookViewId="0">
      <selection sqref="A1:A1048576"/>
    </sheetView>
  </sheetViews>
  <sheetFormatPr baseColWidth="10" defaultRowHeight="12.75" x14ac:dyDescent="0.2"/>
  <sheetData>
    <row r="1" spans="1: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3">
        <v>0</v>
      </c>
      <c r="G2" s="3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5">
        <v>0</v>
      </c>
      <c r="O2" s="1">
        <v>0</v>
      </c>
      <c r="P2" s="1" t="s">
        <v>29</v>
      </c>
      <c r="Q2" s="1" t="s">
        <v>30</v>
      </c>
      <c r="R2" s="1" t="s">
        <v>31</v>
      </c>
      <c r="S2" s="1" t="s">
        <v>32</v>
      </c>
      <c r="T2" s="2"/>
      <c r="U2" s="2"/>
      <c r="V2" s="2"/>
      <c r="W2" s="6">
        <v>0</v>
      </c>
      <c r="X2" s="5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1" t="s">
        <v>35</v>
      </c>
      <c r="B3" s="1" t="s">
        <v>25</v>
      </c>
      <c r="C3" s="1" t="s">
        <v>26</v>
      </c>
      <c r="D3" s="1" t="s">
        <v>36</v>
      </c>
      <c r="E3" s="1" t="s">
        <v>37</v>
      </c>
      <c r="F3" s="3">
        <v>0</v>
      </c>
      <c r="G3" s="3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5">
        <v>0</v>
      </c>
      <c r="O3" s="1">
        <v>0</v>
      </c>
      <c r="P3" s="1" t="s">
        <v>38</v>
      </c>
      <c r="Q3" s="1" t="s">
        <v>30</v>
      </c>
      <c r="R3" s="1" t="s">
        <v>31</v>
      </c>
      <c r="S3" s="1" t="s">
        <v>32</v>
      </c>
      <c r="T3" s="2"/>
      <c r="U3" s="2"/>
      <c r="V3" s="2"/>
      <c r="W3" s="6">
        <v>0</v>
      </c>
      <c r="X3" s="5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1" t="s">
        <v>35</v>
      </c>
      <c r="B4" s="1" t="s">
        <v>25</v>
      </c>
      <c r="C4" s="1" t="s">
        <v>26</v>
      </c>
      <c r="D4" s="1" t="s">
        <v>39</v>
      </c>
      <c r="E4" s="1" t="s">
        <v>37</v>
      </c>
      <c r="F4" s="3">
        <v>0</v>
      </c>
      <c r="G4" s="3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5">
        <v>0</v>
      </c>
      <c r="O4" s="1">
        <v>0</v>
      </c>
      <c r="P4" s="1" t="s">
        <v>38</v>
      </c>
      <c r="Q4" s="1" t="s">
        <v>30</v>
      </c>
      <c r="R4" s="1" t="s">
        <v>31</v>
      </c>
      <c r="S4" s="1" t="s">
        <v>32</v>
      </c>
      <c r="T4" s="2"/>
      <c r="U4" s="2"/>
      <c r="V4" s="2"/>
      <c r="W4" s="6">
        <v>0</v>
      </c>
      <c r="X4" s="5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1" t="s">
        <v>35</v>
      </c>
      <c r="B5" s="1" t="s">
        <v>25</v>
      </c>
      <c r="C5" s="1" t="s">
        <v>26</v>
      </c>
      <c r="D5" s="1" t="s">
        <v>39</v>
      </c>
      <c r="E5" s="1" t="s">
        <v>40</v>
      </c>
      <c r="F5" s="3">
        <v>0</v>
      </c>
      <c r="G5" s="3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v>0</v>
      </c>
      <c r="O5" s="1">
        <v>0</v>
      </c>
      <c r="P5" s="1" t="s">
        <v>38</v>
      </c>
      <c r="Q5" s="1" t="s">
        <v>30</v>
      </c>
      <c r="R5" s="1" t="s">
        <v>31</v>
      </c>
      <c r="S5" s="1" t="s">
        <v>32</v>
      </c>
      <c r="T5" s="2"/>
      <c r="U5" s="2"/>
      <c r="V5" s="2"/>
      <c r="W5" s="6">
        <v>0</v>
      </c>
      <c r="X5" s="5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1" t="s">
        <v>35</v>
      </c>
      <c r="B6" s="1" t="s">
        <v>25</v>
      </c>
      <c r="C6" s="1" t="s">
        <v>26</v>
      </c>
      <c r="D6" s="1" t="s">
        <v>41</v>
      </c>
      <c r="E6" s="1" t="s">
        <v>42</v>
      </c>
      <c r="F6" s="3">
        <v>0</v>
      </c>
      <c r="G6" s="3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0</v>
      </c>
      <c r="O6" s="1">
        <v>0</v>
      </c>
      <c r="P6" s="1" t="s">
        <v>38</v>
      </c>
      <c r="Q6" s="1" t="s">
        <v>30</v>
      </c>
      <c r="R6" s="1" t="s">
        <v>31</v>
      </c>
      <c r="S6" s="1" t="s">
        <v>32</v>
      </c>
      <c r="T6" s="2"/>
      <c r="U6" s="2"/>
      <c r="V6" s="2"/>
      <c r="W6" s="6">
        <v>0</v>
      </c>
      <c r="X6" s="5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1" t="s">
        <v>35</v>
      </c>
      <c r="B7" s="1" t="s">
        <v>25</v>
      </c>
      <c r="C7" s="1" t="s">
        <v>26</v>
      </c>
      <c r="D7" s="1" t="s">
        <v>41</v>
      </c>
      <c r="E7" s="1" t="s">
        <v>43</v>
      </c>
      <c r="F7" s="3">
        <v>0</v>
      </c>
      <c r="G7" s="3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0</v>
      </c>
      <c r="O7" s="1">
        <v>0</v>
      </c>
      <c r="P7" s="1" t="s">
        <v>38</v>
      </c>
      <c r="Q7" s="1" t="s">
        <v>30</v>
      </c>
      <c r="R7" s="1" t="s">
        <v>31</v>
      </c>
      <c r="S7" s="1" t="s">
        <v>32</v>
      </c>
      <c r="T7" s="2"/>
      <c r="U7" s="2"/>
      <c r="V7" s="2"/>
      <c r="W7" s="6">
        <v>0</v>
      </c>
      <c r="X7" s="5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x14ac:dyDescent="0.2">
      <c r="A8" s="1" t="s">
        <v>35</v>
      </c>
      <c r="B8" s="1" t="s">
        <v>25</v>
      </c>
      <c r="C8" s="1" t="s">
        <v>26</v>
      </c>
      <c r="D8" s="1" t="s">
        <v>44</v>
      </c>
      <c r="E8" s="1" t="s">
        <v>45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1">
        <v>0</v>
      </c>
      <c r="P8" s="1" t="s">
        <v>38</v>
      </c>
      <c r="Q8" s="1" t="s">
        <v>30</v>
      </c>
      <c r="R8" s="1" t="s">
        <v>31</v>
      </c>
      <c r="S8" s="1" t="s">
        <v>32</v>
      </c>
      <c r="T8" s="2"/>
      <c r="U8" s="2"/>
      <c r="V8" s="2"/>
      <c r="W8" s="6">
        <v>0</v>
      </c>
      <c r="X8" s="5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x14ac:dyDescent="0.2">
      <c r="A9" s="1" t="s">
        <v>46</v>
      </c>
      <c r="B9" s="1" t="s">
        <v>25</v>
      </c>
      <c r="C9" s="1" t="s">
        <v>26</v>
      </c>
      <c r="D9" s="1" t="s">
        <v>47</v>
      </c>
      <c r="E9" s="1" t="s">
        <v>48</v>
      </c>
      <c r="F9" s="3">
        <v>0</v>
      </c>
      <c r="G9" s="3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1">
        <v>0</v>
      </c>
      <c r="P9" s="1" t="s">
        <v>38</v>
      </c>
      <c r="Q9" s="1" t="s">
        <v>30</v>
      </c>
      <c r="R9" s="1" t="s">
        <v>31</v>
      </c>
      <c r="S9" s="1" t="s">
        <v>32</v>
      </c>
      <c r="T9" s="2"/>
      <c r="U9" s="2"/>
      <c r="V9" s="2"/>
      <c r="W9" s="6">
        <v>0</v>
      </c>
      <c r="X9" s="5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1" t="s">
        <v>49</v>
      </c>
      <c r="B10" s="1" t="s">
        <v>25</v>
      </c>
      <c r="C10" s="1" t="s">
        <v>26</v>
      </c>
      <c r="D10" s="1" t="s">
        <v>50</v>
      </c>
      <c r="E10" s="1" t="s">
        <v>51</v>
      </c>
      <c r="F10" s="3">
        <v>0</v>
      </c>
      <c r="G10" s="3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  <c r="O10" s="1">
        <v>0</v>
      </c>
      <c r="P10" s="1" t="s">
        <v>29</v>
      </c>
      <c r="Q10" s="1" t="s">
        <v>30</v>
      </c>
      <c r="R10" s="1" t="s">
        <v>31</v>
      </c>
      <c r="S10" s="1" t="s">
        <v>32</v>
      </c>
      <c r="T10" s="2"/>
      <c r="U10" s="2"/>
      <c r="V10" s="2"/>
      <c r="W10" s="6">
        <v>0</v>
      </c>
      <c r="X10" s="5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1" t="s">
        <v>75</v>
      </c>
      <c r="B11" s="1" t="s">
        <v>25</v>
      </c>
      <c r="C11" s="1" t="s">
        <v>26</v>
      </c>
      <c r="D11" s="1" t="s">
        <v>76</v>
      </c>
      <c r="E11" s="1" t="s">
        <v>266</v>
      </c>
      <c r="F11" s="3">
        <v>0</v>
      </c>
      <c r="G11" s="3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0</v>
      </c>
      <c r="O11" s="1">
        <v>0</v>
      </c>
      <c r="P11" s="1" t="s">
        <v>38</v>
      </c>
      <c r="Q11" s="1" t="s">
        <v>30</v>
      </c>
      <c r="R11" s="1" t="s">
        <v>31</v>
      </c>
      <c r="S11" s="1" t="s">
        <v>32</v>
      </c>
      <c r="T11" s="2"/>
      <c r="U11" s="2"/>
      <c r="V11" s="2"/>
      <c r="W11" s="6">
        <v>0</v>
      </c>
      <c r="X11" s="5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x14ac:dyDescent="0.2">
      <c r="A12" s="1" t="s">
        <v>75</v>
      </c>
      <c r="B12" s="1" t="s">
        <v>25</v>
      </c>
      <c r="C12" s="1" t="s">
        <v>26</v>
      </c>
      <c r="D12" s="1" t="s">
        <v>76</v>
      </c>
      <c r="E12" s="1" t="s">
        <v>267</v>
      </c>
      <c r="F12" s="3">
        <v>0</v>
      </c>
      <c r="G12" s="3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  <c r="O12" s="1">
        <v>0</v>
      </c>
      <c r="P12" s="1" t="s">
        <v>38</v>
      </c>
      <c r="Q12" s="1" t="s">
        <v>30</v>
      </c>
      <c r="R12" s="1" t="s">
        <v>31</v>
      </c>
      <c r="S12" s="1" t="s">
        <v>32</v>
      </c>
      <c r="T12" s="2"/>
      <c r="U12" s="2"/>
      <c r="V12" s="2"/>
      <c r="W12" s="6">
        <v>0</v>
      </c>
      <c r="X12" s="5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x14ac:dyDescent="0.2">
      <c r="A13" s="1" t="s">
        <v>96</v>
      </c>
      <c r="B13" s="1" t="s">
        <v>53</v>
      </c>
      <c r="C13" s="1" t="s">
        <v>26</v>
      </c>
      <c r="D13" s="1" t="s">
        <v>269</v>
      </c>
      <c r="E13" s="1" t="s">
        <v>270</v>
      </c>
      <c r="F13" s="3">
        <v>0</v>
      </c>
      <c r="G13" s="3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  <c r="O13" s="1">
        <v>0</v>
      </c>
      <c r="P13" s="1" t="s">
        <v>29</v>
      </c>
      <c r="Q13" s="1" t="s">
        <v>30</v>
      </c>
      <c r="R13" s="1" t="s">
        <v>31</v>
      </c>
      <c r="S13" s="1" t="s">
        <v>32</v>
      </c>
      <c r="T13" s="2"/>
      <c r="U13" s="2"/>
      <c r="V13" s="2"/>
      <c r="W13" s="6">
        <v>0</v>
      </c>
      <c r="X13" s="5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x14ac:dyDescent="0.2">
      <c r="A14" s="1" t="s">
        <v>96</v>
      </c>
      <c r="B14" s="1" t="s">
        <v>53</v>
      </c>
      <c r="C14" s="1" t="s">
        <v>26</v>
      </c>
      <c r="D14" s="1" t="s">
        <v>269</v>
      </c>
      <c r="E14" s="1" t="s">
        <v>271</v>
      </c>
      <c r="F14" s="3">
        <v>0</v>
      </c>
      <c r="G14" s="3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  <c r="O14" s="1">
        <v>0</v>
      </c>
      <c r="P14" s="1" t="s">
        <v>272</v>
      </c>
      <c r="Q14" s="1" t="s">
        <v>30</v>
      </c>
      <c r="R14" s="1" t="s">
        <v>31</v>
      </c>
      <c r="S14" s="1" t="s">
        <v>32</v>
      </c>
      <c r="T14" s="2"/>
      <c r="U14" s="2"/>
      <c r="V14" s="2"/>
      <c r="W14" s="6">
        <v>0</v>
      </c>
      <c r="X14" s="5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x14ac:dyDescent="0.2">
      <c r="A15" s="1" t="s">
        <v>96</v>
      </c>
      <c r="B15" s="1" t="s">
        <v>53</v>
      </c>
      <c r="C15" s="1" t="s">
        <v>26</v>
      </c>
      <c r="D15" s="1" t="s">
        <v>269</v>
      </c>
      <c r="E15" s="1" t="s">
        <v>273</v>
      </c>
      <c r="F15" s="3">
        <v>0</v>
      </c>
      <c r="G15" s="3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  <c r="O15" s="1">
        <v>0</v>
      </c>
      <c r="P15" s="1" t="s">
        <v>274</v>
      </c>
      <c r="Q15" s="1" t="s">
        <v>30</v>
      </c>
      <c r="R15" s="1" t="s">
        <v>31</v>
      </c>
      <c r="S15" s="1" t="s">
        <v>32</v>
      </c>
      <c r="T15" s="2"/>
      <c r="U15" s="2"/>
      <c r="V15" s="2"/>
      <c r="W15" s="6">
        <v>0</v>
      </c>
      <c r="X15" s="5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x14ac:dyDescent="0.2">
      <c r="A16" s="1" t="s">
        <v>96</v>
      </c>
      <c r="B16" s="1" t="s">
        <v>53</v>
      </c>
      <c r="C16" s="1" t="s">
        <v>26</v>
      </c>
      <c r="D16" s="1" t="s">
        <v>269</v>
      </c>
      <c r="E16" s="1" t="s">
        <v>275</v>
      </c>
      <c r="F16" s="3">
        <v>0</v>
      </c>
      <c r="G16" s="3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0</v>
      </c>
      <c r="O16" s="1">
        <v>0</v>
      </c>
      <c r="P16" s="1" t="s">
        <v>29</v>
      </c>
      <c r="Q16" s="1" t="s">
        <v>30</v>
      </c>
      <c r="R16" s="1" t="s">
        <v>31</v>
      </c>
      <c r="S16" s="1" t="s">
        <v>32</v>
      </c>
      <c r="T16" s="2"/>
      <c r="U16" s="2"/>
      <c r="V16" s="2"/>
      <c r="W16" s="6">
        <v>0</v>
      </c>
      <c r="X16" s="5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x14ac:dyDescent="0.2">
      <c r="A17" s="1" t="s">
        <v>96</v>
      </c>
      <c r="B17" s="1" t="s">
        <v>53</v>
      </c>
      <c r="C17" s="1" t="s">
        <v>26</v>
      </c>
      <c r="D17" s="1" t="s">
        <v>269</v>
      </c>
      <c r="E17" s="1" t="s">
        <v>276</v>
      </c>
      <c r="F17" s="3">
        <v>0</v>
      </c>
      <c r="G17" s="3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0</v>
      </c>
      <c r="O17" s="1">
        <v>0</v>
      </c>
      <c r="P17" s="1" t="s">
        <v>274</v>
      </c>
      <c r="Q17" s="1" t="s">
        <v>30</v>
      </c>
      <c r="R17" s="1" t="s">
        <v>31</v>
      </c>
      <c r="S17" s="1" t="s">
        <v>32</v>
      </c>
      <c r="T17" s="2"/>
      <c r="U17" s="2"/>
      <c r="V17" s="2"/>
      <c r="W17" s="6">
        <v>0</v>
      </c>
      <c r="X17" s="5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x14ac:dyDescent="0.2">
      <c r="A18" s="1" t="s">
        <v>96</v>
      </c>
      <c r="B18" s="1" t="s">
        <v>53</v>
      </c>
      <c r="C18" s="1" t="s">
        <v>26</v>
      </c>
      <c r="D18" s="1" t="s">
        <v>166</v>
      </c>
      <c r="E18" s="1" t="s">
        <v>277</v>
      </c>
      <c r="F18" s="3">
        <v>0</v>
      </c>
      <c r="G18" s="3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1">
        <v>0</v>
      </c>
      <c r="P18" s="1" t="s">
        <v>29</v>
      </c>
      <c r="Q18" s="1" t="s">
        <v>30</v>
      </c>
      <c r="R18" s="1" t="s">
        <v>31</v>
      </c>
      <c r="S18" s="1" t="s">
        <v>32</v>
      </c>
      <c r="T18" s="2"/>
      <c r="U18" s="2"/>
      <c r="V18" s="2"/>
      <c r="W18" s="6">
        <v>0</v>
      </c>
      <c r="X18" s="5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x14ac:dyDescent="0.2">
      <c r="A19" s="1" t="s">
        <v>96</v>
      </c>
      <c r="B19" s="1" t="s">
        <v>53</v>
      </c>
      <c r="C19" s="1" t="s">
        <v>26</v>
      </c>
      <c r="D19" s="1" t="s">
        <v>166</v>
      </c>
      <c r="E19" s="1" t="s">
        <v>278</v>
      </c>
      <c r="F19" s="3">
        <v>0</v>
      </c>
      <c r="G19" s="3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0</v>
      </c>
      <c r="O19" s="1">
        <v>0</v>
      </c>
      <c r="P19" s="1" t="s">
        <v>274</v>
      </c>
      <c r="Q19" s="1" t="s">
        <v>30</v>
      </c>
      <c r="R19" s="1" t="s">
        <v>31</v>
      </c>
      <c r="S19" s="1" t="s">
        <v>32</v>
      </c>
      <c r="T19" s="2"/>
      <c r="U19" s="2"/>
      <c r="V19" s="2"/>
      <c r="W19" s="6">
        <v>0</v>
      </c>
      <c r="X19" s="5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x14ac:dyDescent="0.2">
      <c r="A20" s="1" t="s">
        <v>96</v>
      </c>
      <c r="B20" s="1" t="s">
        <v>53</v>
      </c>
      <c r="C20" s="1" t="s">
        <v>26</v>
      </c>
      <c r="D20" s="1" t="s">
        <v>166</v>
      </c>
      <c r="E20" s="1" t="s">
        <v>279</v>
      </c>
      <c r="F20" s="3">
        <v>0</v>
      </c>
      <c r="G20" s="3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0</v>
      </c>
      <c r="O20" s="1">
        <v>0</v>
      </c>
      <c r="P20" s="1" t="s">
        <v>274</v>
      </c>
      <c r="Q20" s="1" t="s">
        <v>30</v>
      </c>
      <c r="R20" s="1" t="s">
        <v>31</v>
      </c>
      <c r="S20" s="1" t="s">
        <v>32</v>
      </c>
      <c r="T20" s="2"/>
      <c r="U20" s="2"/>
      <c r="V20" s="2"/>
      <c r="W20" s="6">
        <v>0</v>
      </c>
      <c r="X20" s="5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x14ac:dyDescent="0.2">
      <c r="A21" s="1" t="s">
        <v>96</v>
      </c>
      <c r="B21" s="1" t="s">
        <v>53</v>
      </c>
      <c r="C21" s="1" t="s">
        <v>26</v>
      </c>
      <c r="D21" s="1" t="s">
        <v>280</v>
      </c>
      <c r="E21" s="1" t="s">
        <v>281</v>
      </c>
      <c r="F21" s="3">
        <v>0</v>
      </c>
      <c r="G21" s="3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0</v>
      </c>
      <c r="O21" s="1">
        <v>0</v>
      </c>
      <c r="P21" s="1" t="s">
        <v>29</v>
      </c>
      <c r="Q21" s="1" t="s">
        <v>30</v>
      </c>
      <c r="R21" s="1" t="s">
        <v>31</v>
      </c>
      <c r="S21" s="1" t="s">
        <v>32</v>
      </c>
      <c r="T21" s="2"/>
      <c r="U21" s="2"/>
      <c r="V21" s="2"/>
      <c r="W21" s="6">
        <v>0</v>
      </c>
      <c r="X21" s="5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x14ac:dyDescent="0.2">
      <c r="A22" s="1" t="s">
        <v>96</v>
      </c>
      <c r="B22" s="1" t="s">
        <v>53</v>
      </c>
      <c r="C22" s="1" t="s">
        <v>26</v>
      </c>
      <c r="D22" s="1" t="s">
        <v>283</v>
      </c>
      <c r="E22" s="1" t="s">
        <v>284</v>
      </c>
      <c r="F22" s="3">
        <v>0</v>
      </c>
      <c r="G22" s="3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0</v>
      </c>
      <c r="O22" s="1">
        <v>0</v>
      </c>
      <c r="P22" s="1" t="s">
        <v>29</v>
      </c>
      <c r="Q22" s="1" t="s">
        <v>30</v>
      </c>
      <c r="R22" s="1" t="s">
        <v>31</v>
      </c>
      <c r="S22" s="1" t="s">
        <v>32</v>
      </c>
      <c r="T22" s="2"/>
      <c r="U22" s="2"/>
      <c r="V22" s="2"/>
      <c r="W22" s="6">
        <v>0</v>
      </c>
      <c r="X22" s="5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x14ac:dyDescent="0.2">
      <c r="A23" s="1" t="s">
        <v>96</v>
      </c>
      <c r="B23" s="1" t="s">
        <v>53</v>
      </c>
      <c r="C23" s="1" t="s">
        <v>26</v>
      </c>
      <c r="D23" s="1" t="s">
        <v>144</v>
      </c>
      <c r="E23" s="1" t="s">
        <v>285</v>
      </c>
      <c r="F23" s="3">
        <v>0</v>
      </c>
      <c r="G23" s="3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0</v>
      </c>
      <c r="O23" s="1">
        <v>0</v>
      </c>
      <c r="P23" s="1" t="s">
        <v>29</v>
      </c>
      <c r="Q23" s="1" t="s">
        <v>30</v>
      </c>
      <c r="R23" s="1" t="s">
        <v>31</v>
      </c>
      <c r="S23" s="1" t="s">
        <v>32</v>
      </c>
      <c r="T23" s="2"/>
      <c r="U23" s="2"/>
      <c r="V23" s="2"/>
      <c r="W23" s="6">
        <v>0</v>
      </c>
      <c r="X23" s="5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2">
      <c r="A24" s="1" t="s">
        <v>96</v>
      </c>
      <c r="B24" s="1" t="s">
        <v>53</v>
      </c>
      <c r="C24" s="1" t="s">
        <v>26</v>
      </c>
      <c r="D24" s="1" t="s">
        <v>144</v>
      </c>
      <c r="E24" s="1" t="s">
        <v>286</v>
      </c>
      <c r="F24" s="3">
        <v>0</v>
      </c>
      <c r="G24" s="3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0</v>
      </c>
      <c r="O24" s="1">
        <v>0</v>
      </c>
      <c r="P24" s="1" t="s">
        <v>29</v>
      </c>
      <c r="Q24" s="1" t="s">
        <v>30</v>
      </c>
      <c r="R24" s="1" t="s">
        <v>31</v>
      </c>
      <c r="S24" s="1" t="s">
        <v>32</v>
      </c>
      <c r="T24" s="2"/>
      <c r="U24" s="2"/>
      <c r="V24" s="2"/>
      <c r="W24" s="6">
        <v>0</v>
      </c>
      <c r="X24" s="5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x14ac:dyDescent="0.2">
      <c r="A25" s="1" t="s">
        <v>96</v>
      </c>
      <c r="B25" s="1" t="s">
        <v>53</v>
      </c>
      <c r="C25" s="1" t="s">
        <v>26</v>
      </c>
      <c r="D25" s="1" t="s">
        <v>144</v>
      </c>
      <c r="E25" s="1" t="s">
        <v>287</v>
      </c>
      <c r="F25" s="3">
        <v>0</v>
      </c>
      <c r="G25" s="3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0</v>
      </c>
      <c r="O25" s="1">
        <v>0</v>
      </c>
      <c r="P25" s="1" t="s">
        <v>29</v>
      </c>
      <c r="Q25" s="1" t="s">
        <v>30</v>
      </c>
      <c r="R25" s="1" t="s">
        <v>31</v>
      </c>
      <c r="S25" s="1" t="s">
        <v>32</v>
      </c>
      <c r="T25" s="1" t="s">
        <v>288</v>
      </c>
      <c r="U25" s="2"/>
      <c r="V25" s="2"/>
      <c r="W25" s="6">
        <v>0</v>
      </c>
      <c r="X25" s="5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x14ac:dyDescent="0.2">
      <c r="A26" s="1" t="s">
        <v>96</v>
      </c>
      <c r="B26" s="1" t="s">
        <v>53</v>
      </c>
      <c r="C26" s="1" t="s">
        <v>26</v>
      </c>
      <c r="D26" s="1" t="s">
        <v>295</v>
      </c>
      <c r="E26" s="1" t="s">
        <v>296</v>
      </c>
      <c r="F26" s="3">
        <v>0</v>
      </c>
      <c r="G26" s="3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0</v>
      </c>
      <c r="O26" s="1">
        <v>0</v>
      </c>
      <c r="P26" s="1" t="s">
        <v>29</v>
      </c>
      <c r="Q26" s="1" t="s">
        <v>30</v>
      </c>
      <c r="R26" s="1" t="s">
        <v>31</v>
      </c>
      <c r="S26" s="1" t="s">
        <v>32</v>
      </c>
      <c r="T26" s="2"/>
      <c r="U26" s="2"/>
      <c r="V26" s="2"/>
      <c r="W26" s="6">
        <v>0</v>
      </c>
      <c r="X26" s="5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x14ac:dyDescent="0.2">
      <c r="A27" s="1" t="s">
        <v>96</v>
      </c>
      <c r="B27" s="1" t="s">
        <v>53</v>
      </c>
      <c r="C27" s="1" t="s">
        <v>26</v>
      </c>
      <c r="D27" s="1" t="s">
        <v>47</v>
      </c>
      <c r="E27" s="1" t="s">
        <v>297</v>
      </c>
      <c r="F27" s="3">
        <v>0</v>
      </c>
      <c r="G27" s="3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5">
        <v>0</v>
      </c>
      <c r="O27" s="1">
        <v>0</v>
      </c>
      <c r="P27" s="1" t="s">
        <v>29</v>
      </c>
      <c r="Q27" s="1" t="s">
        <v>30</v>
      </c>
      <c r="R27" s="1" t="s">
        <v>31</v>
      </c>
      <c r="S27" s="1" t="s">
        <v>32</v>
      </c>
      <c r="T27" s="2"/>
      <c r="U27" s="2"/>
      <c r="V27" s="2"/>
      <c r="W27" s="6">
        <v>0</v>
      </c>
      <c r="X27" s="5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x14ac:dyDescent="0.2">
      <c r="A28" s="1" t="s">
        <v>96</v>
      </c>
      <c r="B28" s="1" t="s">
        <v>53</v>
      </c>
      <c r="C28" s="1" t="s">
        <v>26</v>
      </c>
      <c r="D28" s="1" t="s">
        <v>47</v>
      </c>
      <c r="E28" s="1" t="s">
        <v>298</v>
      </c>
      <c r="F28" s="3">
        <v>0</v>
      </c>
      <c r="G28" s="3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0</v>
      </c>
      <c r="O28" s="1">
        <v>0</v>
      </c>
      <c r="P28" s="1" t="s">
        <v>64</v>
      </c>
      <c r="Q28" s="1" t="s">
        <v>30</v>
      </c>
      <c r="R28" s="1" t="s">
        <v>31</v>
      </c>
      <c r="S28" s="1" t="s">
        <v>32</v>
      </c>
      <c r="T28" s="2"/>
      <c r="U28" s="2"/>
      <c r="V28" s="2"/>
      <c r="W28" s="6">
        <v>0</v>
      </c>
      <c r="X28" s="5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x14ac:dyDescent="0.2">
      <c r="A29" s="1" t="s">
        <v>96</v>
      </c>
      <c r="B29" s="1" t="s">
        <v>53</v>
      </c>
      <c r="C29" s="1" t="s">
        <v>26</v>
      </c>
      <c r="D29" s="1" t="s">
        <v>27</v>
      </c>
      <c r="E29" s="1" t="s">
        <v>299</v>
      </c>
      <c r="F29" s="3">
        <v>0</v>
      </c>
      <c r="G29" s="3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0</v>
      </c>
      <c r="O29" s="1">
        <v>0</v>
      </c>
      <c r="P29" s="1" t="s">
        <v>29</v>
      </c>
      <c r="Q29" s="1" t="s">
        <v>30</v>
      </c>
      <c r="R29" s="1" t="s">
        <v>31</v>
      </c>
      <c r="S29" s="1" t="s">
        <v>32</v>
      </c>
      <c r="T29" s="2"/>
      <c r="U29" s="2"/>
      <c r="V29" s="2"/>
      <c r="W29" s="6">
        <v>0</v>
      </c>
      <c r="X29" s="5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x14ac:dyDescent="0.2">
      <c r="A30" s="1" t="s">
        <v>96</v>
      </c>
      <c r="B30" s="1" t="s">
        <v>53</v>
      </c>
      <c r="C30" s="1" t="s">
        <v>26</v>
      </c>
      <c r="D30" s="1" t="s">
        <v>27</v>
      </c>
      <c r="E30" s="1" t="s">
        <v>300</v>
      </c>
      <c r="F30" s="3">
        <v>0</v>
      </c>
      <c r="G30" s="3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0</v>
      </c>
      <c r="O30" s="1">
        <v>0</v>
      </c>
      <c r="P30" s="1" t="s">
        <v>274</v>
      </c>
      <c r="Q30" s="1" t="s">
        <v>30</v>
      </c>
      <c r="R30" s="1" t="s">
        <v>31</v>
      </c>
      <c r="S30" s="1" t="s">
        <v>32</v>
      </c>
      <c r="T30" s="2"/>
      <c r="U30" s="2"/>
      <c r="V30" s="2"/>
      <c r="W30" s="6">
        <v>0</v>
      </c>
      <c r="X30" s="5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x14ac:dyDescent="0.2">
      <c r="A31" s="1" t="s">
        <v>96</v>
      </c>
      <c r="B31" s="1" t="s">
        <v>53</v>
      </c>
      <c r="C31" s="1" t="s">
        <v>26</v>
      </c>
      <c r="D31" s="1" t="s">
        <v>73</v>
      </c>
      <c r="E31" s="1" t="s">
        <v>303</v>
      </c>
      <c r="F31" s="3">
        <v>0</v>
      </c>
      <c r="G31" s="3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0</v>
      </c>
      <c r="O31" s="1">
        <v>0</v>
      </c>
      <c r="P31" s="1" t="s">
        <v>29</v>
      </c>
      <c r="Q31" s="1" t="s">
        <v>30</v>
      </c>
      <c r="R31" s="1" t="s">
        <v>31</v>
      </c>
      <c r="S31" s="1" t="s">
        <v>32</v>
      </c>
      <c r="T31" s="1" t="s">
        <v>118</v>
      </c>
      <c r="U31" s="2"/>
      <c r="V31" s="2"/>
      <c r="W31" s="6">
        <v>0</v>
      </c>
      <c r="X31" s="5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x14ac:dyDescent="0.2">
      <c r="A32" s="1" t="s">
        <v>96</v>
      </c>
      <c r="B32" s="1" t="s">
        <v>53</v>
      </c>
      <c r="C32" s="1" t="s">
        <v>26</v>
      </c>
      <c r="D32" s="1" t="s">
        <v>73</v>
      </c>
      <c r="E32" s="1" t="s">
        <v>304</v>
      </c>
      <c r="F32" s="3">
        <v>0</v>
      </c>
      <c r="G32" s="3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0</v>
      </c>
      <c r="O32" s="1">
        <v>0</v>
      </c>
      <c r="P32" s="1" t="s">
        <v>29</v>
      </c>
      <c r="Q32" s="1" t="s">
        <v>30</v>
      </c>
      <c r="R32" s="1" t="s">
        <v>31</v>
      </c>
      <c r="S32" s="1" t="s">
        <v>32</v>
      </c>
      <c r="T32" s="1" t="s">
        <v>305</v>
      </c>
      <c r="U32" s="2"/>
      <c r="V32" s="2"/>
      <c r="W32" s="6">
        <v>0</v>
      </c>
      <c r="X32" s="5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x14ac:dyDescent="0.2">
      <c r="A33" s="1" t="s">
        <v>96</v>
      </c>
      <c r="B33" s="1" t="s">
        <v>53</v>
      </c>
      <c r="C33" s="1" t="s">
        <v>26</v>
      </c>
      <c r="D33" s="1" t="s">
        <v>306</v>
      </c>
      <c r="E33" s="1" t="s">
        <v>307</v>
      </c>
      <c r="F33" s="3">
        <v>0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">
        <v>0</v>
      </c>
      <c r="O33" s="1">
        <v>0</v>
      </c>
      <c r="P33" s="1" t="s">
        <v>29</v>
      </c>
      <c r="Q33" s="1" t="s">
        <v>30</v>
      </c>
      <c r="R33" s="1" t="s">
        <v>31</v>
      </c>
      <c r="S33" s="1" t="s">
        <v>32</v>
      </c>
      <c r="T33" s="2"/>
      <c r="U33" s="2"/>
      <c r="V33" s="2"/>
      <c r="W33" s="6">
        <v>0</v>
      </c>
      <c r="X33" s="5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x14ac:dyDescent="0.2">
      <c r="A34" s="1" t="s">
        <v>96</v>
      </c>
      <c r="B34" s="1" t="s">
        <v>53</v>
      </c>
      <c r="C34" s="1" t="s">
        <v>26</v>
      </c>
      <c r="D34" s="1" t="s">
        <v>122</v>
      </c>
      <c r="E34" s="1" t="s">
        <v>308</v>
      </c>
      <c r="F34" s="3">
        <v>0</v>
      </c>
      <c r="G34" s="3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5">
        <v>0</v>
      </c>
      <c r="O34" s="1">
        <v>0</v>
      </c>
      <c r="P34" s="1" t="s">
        <v>29</v>
      </c>
      <c r="Q34" s="1" t="s">
        <v>30</v>
      </c>
      <c r="R34" s="1" t="s">
        <v>31</v>
      </c>
      <c r="S34" s="1" t="s">
        <v>32</v>
      </c>
      <c r="T34" s="2"/>
      <c r="U34" s="2"/>
      <c r="V34" s="2"/>
      <c r="W34" s="6">
        <v>0</v>
      </c>
      <c r="X34" s="5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x14ac:dyDescent="0.2">
      <c r="A35" s="1" t="s">
        <v>96</v>
      </c>
      <c r="B35" s="1" t="s">
        <v>53</v>
      </c>
      <c r="C35" s="1" t="s">
        <v>26</v>
      </c>
      <c r="D35" s="1" t="s">
        <v>306</v>
      </c>
      <c r="E35" s="1" t="s">
        <v>309</v>
      </c>
      <c r="F35" s="3">
        <v>0</v>
      </c>
      <c r="G35" s="3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5">
        <v>0</v>
      </c>
      <c r="O35" s="1">
        <v>0</v>
      </c>
      <c r="P35" s="1" t="s">
        <v>29</v>
      </c>
      <c r="Q35" s="1" t="s">
        <v>30</v>
      </c>
      <c r="R35" s="1" t="s">
        <v>31</v>
      </c>
      <c r="S35" s="1" t="s">
        <v>32</v>
      </c>
      <c r="T35" s="2"/>
      <c r="U35" s="2"/>
      <c r="V35" s="2"/>
      <c r="W35" s="6">
        <v>0</v>
      </c>
      <c r="X35" s="5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x14ac:dyDescent="0.2">
      <c r="A36" s="1" t="s">
        <v>96</v>
      </c>
      <c r="B36" s="1" t="s">
        <v>53</v>
      </c>
      <c r="C36" s="1" t="s">
        <v>26</v>
      </c>
      <c r="D36" s="1" t="s">
        <v>122</v>
      </c>
      <c r="E36" s="1" t="s">
        <v>310</v>
      </c>
      <c r="F36" s="3">
        <v>0</v>
      </c>
      <c r="G36" s="3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0</v>
      </c>
      <c r="O36" s="1">
        <v>0</v>
      </c>
      <c r="P36" s="1" t="s">
        <v>29</v>
      </c>
      <c r="Q36" s="1" t="s">
        <v>30</v>
      </c>
      <c r="R36" s="1" t="s">
        <v>31</v>
      </c>
      <c r="S36" s="1" t="s">
        <v>32</v>
      </c>
      <c r="T36" s="2"/>
      <c r="U36" s="2"/>
      <c r="V36" s="2"/>
      <c r="W36" s="6">
        <v>0</v>
      </c>
      <c r="X36" s="5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x14ac:dyDescent="0.2">
      <c r="A37" s="1" t="s">
        <v>96</v>
      </c>
      <c r="B37" s="1" t="s">
        <v>53</v>
      </c>
      <c r="C37" s="1" t="s">
        <v>26</v>
      </c>
      <c r="D37" s="1" t="s">
        <v>73</v>
      </c>
      <c r="E37" s="1" t="s">
        <v>311</v>
      </c>
      <c r="F37" s="3">
        <v>0</v>
      </c>
      <c r="G37" s="3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0</v>
      </c>
      <c r="O37" s="1">
        <v>0</v>
      </c>
      <c r="P37" s="1" t="s">
        <v>29</v>
      </c>
      <c r="Q37" s="1" t="s">
        <v>30</v>
      </c>
      <c r="R37" s="1" t="s">
        <v>31</v>
      </c>
      <c r="S37" s="1" t="s">
        <v>32</v>
      </c>
      <c r="T37" s="1" t="s">
        <v>312</v>
      </c>
      <c r="U37" s="2"/>
      <c r="V37" s="2"/>
      <c r="W37" s="6">
        <v>0</v>
      </c>
      <c r="X37" s="5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x14ac:dyDescent="0.2">
      <c r="A38" s="1" t="s">
        <v>96</v>
      </c>
      <c r="B38" s="1" t="s">
        <v>53</v>
      </c>
      <c r="C38" s="1" t="s">
        <v>26</v>
      </c>
      <c r="D38" s="1" t="s">
        <v>27</v>
      </c>
      <c r="E38" s="1" t="s">
        <v>314</v>
      </c>
      <c r="F38" s="3">
        <v>0</v>
      </c>
      <c r="G38" s="3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  <c r="O38" s="1">
        <v>0</v>
      </c>
      <c r="P38" s="1" t="s">
        <v>29</v>
      </c>
      <c r="Q38" s="1" t="s">
        <v>30</v>
      </c>
      <c r="R38" s="1" t="s">
        <v>31</v>
      </c>
      <c r="S38" s="1" t="s">
        <v>32</v>
      </c>
      <c r="T38" s="2"/>
      <c r="U38" s="2"/>
      <c r="V38" s="2"/>
      <c r="W38" s="6">
        <v>0</v>
      </c>
      <c r="X38" s="5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x14ac:dyDescent="0.2">
      <c r="A39" s="1" t="s">
        <v>96</v>
      </c>
      <c r="B39" s="1" t="s">
        <v>53</v>
      </c>
      <c r="C39" s="1" t="s">
        <v>26</v>
      </c>
      <c r="D39" s="1" t="s">
        <v>27</v>
      </c>
      <c r="E39" s="1" t="s">
        <v>315</v>
      </c>
      <c r="F39" s="3">
        <v>0</v>
      </c>
      <c r="G39" s="3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5">
        <v>0</v>
      </c>
      <c r="O39" s="1">
        <v>0</v>
      </c>
      <c r="P39" s="1" t="s">
        <v>29</v>
      </c>
      <c r="Q39" s="1" t="s">
        <v>30</v>
      </c>
      <c r="R39" s="1" t="s">
        <v>31</v>
      </c>
      <c r="S39" s="1" t="s">
        <v>32</v>
      </c>
      <c r="T39" s="2"/>
      <c r="U39" s="2"/>
      <c r="V39" s="2"/>
      <c r="W39" s="6">
        <v>0</v>
      </c>
      <c r="X39" s="5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x14ac:dyDescent="0.2">
      <c r="A40" s="1" t="s">
        <v>96</v>
      </c>
      <c r="B40" s="1" t="s">
        <v>53</v>
      </c>
      <c r="C40" s="1" t="s">
        <v>26</v>
      </c>
      <c r="D40" s="1" t="s">
        <v>73</v>
      </c>
      <c r="E40" s="1" t="s">
        <v>316</v>
      </c>
      <c r="F40" s="3">
        <v>0</v>
      </c>
      <c r="G40" s="3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0</v>
      </c>
      <c r="O40" s="1">
        <v>0</v>
      </c>
      <c r="P40" s="1" t="s">
        <v>29</v>
      </c>
      <c r="Q40" s="1" t="s">
        <v>30</v>
      </c>
      <c r="R40" s="1" t="s">
        <v>31</v>
      </c>
      <c r="S40" s="1" t="s">
        <v>32</v>
      </c>
      <c r="T40" s="2"/>
      <c r="U40" s="2"/>
      <c r="V40" s="2"/>
      <c r="W40" s="6">
        <v>0</v>
      </c>
      <c r="X40" s="5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x14ac:dyDescent="0.2">
      <c r="A41" s="1" t="s">
        <v>96</v>
      </c>
      <c r="B41" s="1" t="s">
        <v>53</v>
      </c>
      <c r="C41" s="1" t="s">
        <v>26</v>
      </c>
      <c r="D41" s="1" t="s">
        <v>27</v>
      </c>
      <c r="E41" s="1" t="s">
        <v>317</v>
      </c>
      <c r="F41" s="3">
        <v>0</v>
      </c>
      <c r="G41" s="3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  <c r="O41" s="1">
        <v>0</v>
      </c>
      <c r="P41" s="1" t="s">
        <v>29</v>
      </c>
      <c r="Q41" s="1" t="s">
        <v>30</v>
      </c>
      <c r="R41" s="1" t="s">
        <v>31</v>
      </c>
      <c r="S41" s="1" t="s">
        <v>32</v>
      </c>
      <c r="T41" s="2"/>
      <c r="U41" s="2"/>
      <c r="V41" s="2"/>
      <c r="W41" s="6">
        <v>0</v>
      </c>
      <c r="X41" s="5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x14ac:dyDescent="0.2">
      <c r="A42" s="1" t="s">
        <v>96</v>
      </c>
      <c r="B42" s="1" t="s">
        <v>53</v>
      </c>
      <c r="C42" s="1" t="s">
        <v>26</v>
      </c>
      <c r="D42" s="1" t="s">
        <v>318</v>
      </c>
      <c r="E42" s="1" t="s">
        <v>319</v>
      </c>
      <c r="F42" s="3">
        <v>0</v>
      </c>
      <c r="G42" s="3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5">
        <v>0</v>
      </c>
      <c r="O42" s="1">
        <v>0</v>
      </c>
      <c r="P42" s="1" t="s">
        <v>320</v>
      </c>
      <c r="Q42" s="1" t="s">
        <v>30</v>
      </c>
      <c r="R42" s="1" t="s">
        <v>31</v>
      </c>
      <c r="S42" s="1" t="s">
        <v>32</v>
      </c>
      <c r="T42" s="2"/>
      <c r="U42" s="2"/>
      <c r="V42" s="2"/>
      <c r="W42" s="6">
        <v>0</v>
      </c>
      <c r="X42" s="5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x14ac:dyDescent="0.2">
      <c r="A43" s="1" t="s">
        <v>96</v>
      </c>
      <c r="B43" s="1" t="s">
        <v>53</v>
      </c>
      <c r="C43" s="1" t="s">
        <v>26</v>
      </c>
      <c r="D43" s="1" t="s">
        <v>295</v>
      </c>
      <c r="E43" s="1" t="s">
        <v>321</v>
      </c>
      <c r="F43" s="3">
        <v>0</v>
      </c>
      <c r="G43" s="3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5">
        <v>0</v>
      </c>
      <c r="O43" s="1">
        <v>0</v>
      </c>
      <c r="P43" s="1" t="s">
        <v>29</v>
      </c>
      <c r="Q43" s="1" t="s">
        <v>30</v>
      </c>
      <c r="R43" s="1" t="s">
        <v>31</v>
      </c>
      <c r="S43" s="1" t="s">
        <v>32</v>
      </c>
      <c r="T43" s="2"/>
      <c r="U43" s="2"/>
      <c r="V43" s="2"/>
      <c r="W43" s="6">
        <v>0</v>
      </c>
      <c r="X43" s="5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x14ac:dyDescent="0.2">
      <c r="A44" s="1" t="s">
        <v>96</v>
      </c>
      <c r="B44" s="1" t="s">
        <v>53</v>
      </c>
      <c r="C44" s="1" t="s">
        <v>26</v>
      </c>
      <c r="D44" s="1" t="s">
        <v>47</v>
      </c>
      <c r="E44" s="1" t="s">
        <v>322</v>
      </c>
      <c r="F44" s="3">
        <v>0</v>
      </c>
      <c r="G44" s="3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5">
        <v>0</v>
      </c>
      <c r="O44" s="1">
        <v>0</v>
      </c>
      <c r="P44" s="1" t="s">
        <v>29</v>
      </c>
      <c r="Q44" s="1" t="s">
        <v>30</v>
      </c>
      <c r="R44" s="1" t="s">
        <v>31</v>
      </c>
      <c r="S44" s="1" t="s">
        <v>32</v>
      </c>
      <c r="T44" s="2"/>
      <c r="U44" s="2"/>
      <c r="V44" s="2"/>
      <c r="W44" s="6">
        <v>0</v>
      </c>
      <c r="X44" s="5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x14ac:dyDescent="0.2">
      <c r="A45" s="1" t="s">
        <v>96</v>
      </c>
      <c r="B45" s="1" t="s">
        <v>53</v>
      </c>
      <c r="C45" s="1" t="s">
        <v>26</v>
      </c>
      <c r="D45" s="1" t="s">
        <v>47</v>
      </c>
      <c r="E45" s="1" t="s">
        <v>323</v>
      </c>
      <c r="F45" s="3">
        <v>0</v>
      </c>
      <c r="G45" s="3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1">
        <v>0</v>
      </c>
      <c r="P45" s="1" t="s">
        <v>38</v>
      </c>
      <c r="Q45" s="1" t="s">
        <v>30</v>
      </c>
      <c r="R45" s="1" t="s">
        <v>31</v>
      </c>
      <c r="S45" s="1" t="s">
        <v>32</v>
      </c>
      <c r="T45" s="2"/>
      <c r="U45" s="2"/>
      <c r="V45" s="2"/>
      <c r="W45" s="6">
        <v>0</v>
      </c>
      <c r="X45" s="5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x14ac:dyDescent="0.2">
      <c r="A46" s="1" t="s">
        <v>96</v>
      </c>
      <c r="B46" s="1" t="s">
        <v>53</v>
      </c>
      <c r="C46" s="1" t="s">
        <v>26</v>
      </c>
      <c r="D46" s="1" t="s">
        <v>47</v>
      </c>
      <c r="E46" s="1" t="s">
        <v>324</v>
      </c>
      <c r="F46" s="3">
        <v>0</v>
      </c>
      <c r="G46" s="3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0</v>
      </c>
      <c r="O46" s="1">
        <v>0</v>
      </c>
      <c r="P46" s="1" t="s">
        <v>29</v>
      </c>
      <c r="Q46" s="1" t="s">
        <v>30</v>
      </c>
      <c r="R46" s="1" t="s">
        <v>31</v>
      </c>
      <c r="S46" s="1" t="s">
        <v>32</v>
      </c>
      <c r="T46" s="2"/>
      <c r="U46" s="2"/>
      <c r="V46" s="2"/>
      <c r="W46" s="6">
        <v>0</v>
      </c>
      <c r="X46" s="5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x14ac:dyDescent="0.2">
      <c r="A47" s="1" t="s">
        <v>96</v>
      </c>
      <c r="B47" s="1" t="s">
        <v>53</v>
      </c>
      <c r="C47" s="1" t="s">
        <v>26</v>
      </c>
      <c r="D47" s="1" t="s">
        <v>27</v>
      </c>
      <c r="E47" s="1" t="s">
        <v>325</v>
      </c>
      <c r="F47" s="3">
        <v>0</v>
      </c>
      <c r="G47" s="3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5">
        <v>0</v>
      </c>
      <c r="O47" s="1">
        <v>0</v>
      </c>
      <c r="P47" s="1" t="s">
        <v>29</v>
      </c>
      <c r="Q47" s="1" t="s">
        <v>30</v>
      </c>
      <c r="R47" s="1" t="s">
        <v>31</v>
      </c>
      <c r="S47" s="1" t="s">
        <v>32</v>
      </c>
      <c r="T47" s="2"/>
      <c r="U47" s="2"/>
      <c r="V47" s="2"/>
      <c r="W47" s="6">
        <v>0</v>
      </c>
      <c r="X47" s="5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x14ac:dyDescent="0.2">
      <c r="A48" s="1" t="s">
        <v>72</v>
      </c>
      <c r="B48" s="1" t="s">
        <v>53</v>
      </c>
      <c r="C48" s="1" t="s">
        <v>26</v>
      </c>
      <c r="D48" s="1" t="s">
        <v>105</v>
      </c>
      <c r="E48" s="1" t="s">
        <v>326</v>
      </c>
      <c r="F48" s="3">
        <v>0</v>
      </c>
      <c r="G48" s="3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v>0</v>
      </c>
      <c r="O48" s="1">
        <v>0</v>
      </c>
      <c r="P48" s="1" t="s">
        <v>38</v>
      </c>
      <c r="Q48" s="1" t="s">
        <v>30</v>
      </c>
      <c r="R48" s="1" t="s">
        <v>31</v>
      </c>
      <c r="S48" s="1" t="s">
        <v>32</v>
      </c>
      <c r="T48" s="2"/>
      <c r="U48" s="2"/>
      <c r="V48" s="2"/>
      <c r="W48" s="6">
        <v>0</v>
      </c>
      <c r="X48" s="5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x14ac:dyDescent="0.2">
      <c r="A49" s="1" t="s">
        <v>35</v>
      </c>
      <c r="B49" s="1" t="s">
        <v>25</v>
      </c>
      <c r="C49" s="1" t="s">
        <v>26</v>
      </c>
      <c r="D49" s="1" t="s">
        <v>27</v>
      </c>
      <c r="E49" s="1" t="s">
        <v>334</v>
      </c>
      <c r="F49" s="3">
        <v>0</v>
      </c>
      <c r="G49" s="3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0</v>
      </c>
      <c r="O49" s="1">
        <v>0</v>
      </c>
      <c r="P49" s="1" t="s">
        <v>335</v>
      </c>
      <c r="Q49" s="1" t="s">
        <v>30</v>
      </c>
      <c r="R49" s="1" t="s">
        <v>31</v>
      </c>
      <c r="S49" s="1" t="s">
        <v>32</v>
      </c>
      <c r="T49" s="1" t="s">
        <v>336</v>
      </c>
      <c r="U49" s="2"/>
      <c r="V49" s="2"/>
      <c r="W49" s="6">
        <v>19</v>
      </c>
      <c r="X49" s="5">
        <v>1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x14ac:dyDescent="0.2">
      <c r="A50" s="1" t="s">
        <v>49</v>
      </c>
      <c r="B50" s="1" t="s">
        <v>25</v>
      </c>
      <c r="C50" s="1" t="s">
        <v>26</v>
      </c>
      <c r="D50" s="1" t="s">
        <v>27</v>
      </c>
      <c r="E50" s="1" t="s">
        <v>337</v>
      </c>
      <c r="F50" s="3">
        <v>0</v>
      </c>
      <c r="G50" s="3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">
        <v>0</v>
      </c>
      <c r="O50" s="1">
        <v>0</v>
      </c>
      <c r="P50" s="1" t="s">
        <v>335</v>
      </c>
      <c r="Q50" s="1" t="s">
        <v>30</v>
      </c>
      <c r="R50" s="1" t="s">
        <v>31</v>
      </c>
      <c r="S50" s="1" t="s">
        <v>32</v>
      </c>
      <c r="T50" s="1" t="s">
        <v>336</v>
      </c>
      <c r="U50" s="2"/>
      <c r="V50" s="2"/>
      <c r="W50" s="6">
        <v>0</v>
      </c>
      <c r="X50" s="5">
        <v>1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x14ac:dyDescent="0.2">
      <c r="A51" s="1" t="s">
        <v>46</v>
      </c>
      <c r="B51" s="1" t="s">
        <v>25</v>
      </c>
      <c r="C51" s="1" t="s">
        <v>26</v>
      </c>
      <c r="D51" s="1" t="s">
        <v>105</v>
      </c>
      <c r="E51" s="1" t="s">
        <v>342</v>
      </c>
      <c r="F51" s="3">
        <v>0</v>
      </c>
      <c r="G51" s="3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5">
        <v>0</v>
      </c>
      <c r="O51" s="1">
        <v>0</v>
      </c>
      <c r="P51" s="1" t="s">
        <v>29</v>
      </c>
      <c r="Q51" s="1" t="s">
        <v>30</v>
      </c>
      <c r="R51" s="1" t="s">
        <v>31</v>
      </c>
      <c r="S51" s="1" t="s">
        <v>32</v>
      </c>
      <c r="T51" s="2"/>
      <c r="U51" s="2"/>
      <c r="V51" s="2"/>
      <c r="W51" s="6">
        <v>0</v>
      </c>
      <c r="X51" s="5">
        <v>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x14ac:dyDescent="0.2">
      <c r="A52" s="1" t="s">
        <v>35</v>
      </c>
      <c r="B52" s="1" t="s">
        <v>25</v>
      </c>
      <c r="C52" s="1" t="s">
        <v>26</v>
      </c>
      <c r="D52" s="1" t="s">
        <v>67</v>
      </c>
      <c r="E52" s="1" t="s">
        <v>347</v>
      </c>
      <c r="F52" s="3">
        <v>0</v>
      </c>
      <c r="G52" s="3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5">
        <v>0</v>
      </c>
      <c r="O52" s="1">
        <v>0</v>
      </c>
      <c r="P52" s="1" t="s">
        <v>29</v>
      </c>
      <c r="Q52" s="1" t="s">
        <v>30</v>
      </c>
      <c r="R52" s="1" t="s">
        <v>31</v>
      </c>
      <c r="S52" s="1" t="s">
        <v>32</v>
      </c>
      <c r="T52" s="2"/>
      <c r="U52" s="2"/>
      <c r="V52" s="2"/>
      <c r="W52" s="6">
        <v>8</v>
      </c>
      <c r="X52" s="5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x14ac:dyDescent="0.2">
      <c r="A53" s="1" t="s">
        <v>49</v>
      </c>
      <c r="B53" s="1" t="s">
        <v>25</v>
      </c>
      <c r="C53" s="1" t="s">
        <v>26</v>
      </c>
      <c r="D53" s="1" t="s">
        <v>73</v>
      </c>
      <c r="E53" s="1" t="s">
        <v>363</v>
      </c>
      <c r="F53" s="3">
        <v>0</v>
      </c>
      <c r="G53" s="3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5">
        <v>0</v>
      </c>
      <c r="O53" s="1">
        <v>50</v>
      </c>
      <c r="P53" s="1" t="s">
        <v>29</v>
      </c>
      <c r="Q53" s="1" t="s">
        <v>30</v>
      </c>
      <c r="R53" s="1" t="s">
        <v>31</v>
      </c>
      <c r="S53" s="1" t="s">
        <v>32</v>
      </c>
      <c r="T53" s="1" t="s">
        <v>364</v>
      </c>
      <c r="U53" s="2"/>
      <c r="V53" s="1" t="s">
        <v>359</v>
      </c>
      <c r="W53" s="6">
        <v>8</v>
      </c>
      <c r="X53" s="5">
        <v>1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x14ac:dyDescent="0.2">
      <c r="A54" s="1" t="s">
        <v>46</v>
      </c>
      <c r="B54" s="1" t="s">
        <v>25</v>
      </c>
      <c r="C54" s="1" t="s">
        <v>26</v>
      </c>
      <c r="D54" s="1" t="s">
        <v>73</v>
      </c>
      <c r="E54" s="1" t="s">
        <v>366</v>
      </c>
      <c r="F54" s="3">
        <v>0</v>
      </c>
      <c r="G54" s="3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0</v>
      </c>
      <c r="O54" s="1">
        <v>44</v>
      </c>
      <c r="P54" s="1" t="s">
        <v>346</v>
      </c>
      <c r="Q54" s="1" t="s">
        <v>30</v>
      </c>
      <c r="R54" s="1" t="s">
        <v>31</v>
      </c>
      <c r="S54" s="1" t="s">
        <v>32</v>
      </c>
      <c r="T54" s="1" t="s">
        <v>312</v>
      </c>
      <c r="U54" s="2"/>
      <c r="V54" s="1" t="s">
        <v>359</v>
      </c>
      <c r="W54" s="6">
        <v>8</v>
      </c>
      <c r="X54" s="5">
        <v>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x14ac:dyDescent="0.2">
      <c r="A55" s="1" t="s">
        <v>24</v>
      </c>
      <c r="B55" s="1" t="s">
        <v>25</v>
      </c>
      <c r="C55" s="1" t="s">
        <v>26</v>
      </c>
      <c r="D55" s="1" t="s">
        <v>144</v>
      </c>
      <c r="E55" s="1" t="s">
        <v>374</v>
      </c>
      <c r="F55" s="3">
        <v>0</v>
      </c>
      <c r="G55" s="3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0</v>
      </c>
      <c r="O55" s="1">
        <v>50</v>
      </c>
      <c r="P55" s="1" t="s">
        <v>29</v>
      </c>
      <c r="Q55" s="1" t="s">
        <v>30</v>
      </c>
      <c r="R55" s="1" t="s">
        <v>31</v>
      </c>
      <c r="S55" s="1" t="s">
        <v>32</v>
      </c>
      <c r="T55" s="1" t="s">
        <v>375</v>
      </c>
      <c r="U55" s="1" t="s">
        <v>376</v>
      </c>
      <c r="V55" s="1" t="s">
        <v>361</v>
      </c>
      <c r="W55" s="6">
        <v>8</v>
      </c>
      <c r="X55" s="5">
        <v>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x14ac:dyDescent="0.2">
      <c r="A56" s="1" t="s">
        <v>35</v>
      </c>
      <c r="B56" s="1" t="s">
        <v>25</v>
      </c>
      <c r="C56" s="1" t="s">
        <v>26</v>
      </c>
      <c r="D56" s="1" t="s">
        <v>144</v>
      </c>
      <c r="E56" s="1" t="s">
        <v>377</v>
      </c>
      <c r="F56" s="3">
        <v>0</v>
      </c>
      <c r="G56" s="3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5">
        <v>0</v>
      </c>
      <c r="O56" s="1">
        <v>50</v>
      </c>
      <c r="P56" s="1" t="s">
        <v>29</v>
      </c>
      <c r="Q56" s="1" t="s">
        <v>30</v>
      </c>
      <c r="R56" s="1" t="s">
        <v>31</v>
      </c>
      <c r="S56" s="1" t="s">
        <v>32</v>
      </c>
      <c r="T56" s="1" t="s">
        <v>375</v>
      </c>
      <c r="U56" s="1" t="s">
        <v>376</v>
      </c>
      <c r="V56" s="1" t="s">
        <v>361</v>
      </c>
      <c r="W56" s="6">
        <v>8</v>
      </c>
      <c r="X56" s="5">
        <v>1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x14ac:dyDescent="0.2">
      <c r="A57" s="1" t="s">
        <v>35</v>
      </c>
      <c r="B57" s="1" t="s">
        <v>25</v>
      </c>
      <c r="C57" s="1" t="s">
        <v>26</v>
      </c>
      <c r="D57" s="1" t="s">
        <v>355</v>
      </c>
      <c r="E57" s="1" t="s">
        <v>378</v>
      </c>
      <c r="F57" s="3">
        <v>0</v>
      </c>
      <c r="G57" s="3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0</v>
      </c>
      <c r="O57" s="1">
        <v>0</v>
      </c>
      <c r="P57" s="1" t="s">
        <v>274</v>
      </c>
      <c r="Q57" s="1" t="s">
        <v>30</v>
      </c>
      <c r="R57" s="1" t="s">
        <v>31</v>
      </c>
      <c r="S57" s="1" t="s">
        <v>32</v>
      </c>
      <c r="T57" s="2"/>
      <c r="U57" s="2"/>
      <c r="V57" s="2"/>
      <c r="W57" s="6">
        <v>8</v>
      </c>
      <c r="X57" s="5">
        <v>1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x14ac:dyDescent="0.2">
      <c r="A58" s="1" t="s">
        <v>49</v>
      </c>
      <c r="B58" s="1" t="s">
        <v>25</v>
      </c>
      <c r="C58" s="1" t="s">
        <v>26</v>
      </c>
      <c r="D58" s="1" t="s">
        <v>73</v>
      </c>
      <c r="E58" s="1" t="s">
        <v>395</v>
      </c>
      <c r="F58" s="3">
        <v>0</v>
      </c>
      <c r="G58" s="3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1">
        <v>0</v>
      </c>
      <c r="P58" s="1" t="s">
        <v>29</v>
      </c>
      <c r="Q58" s="1" t="s">
        <v>30</v>
      </c>
      <c r="R58" s="1" t="s">
        <v>31</v>
      </c>
      <c r="S58" s="1" t="s">
        <v>32</v>
      </c>
      <c r="T58" s="1" t="s">
        <v>396</v>
      </c>
      <c r="U58" s="2"/>
      <c r="V58" s="2"/>
      <c r="W58" s="6">
        <v>8</v>
      </c>
      <c r="X58" s="5">
        <v>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x14ac:dyDescent="0.2">
      <c r="A59" s="1" t="s">
        <v>35</v>
      </c>
      <c r="B59" s="1" t="s">
        <v>25</v>
      </c>
      <c r="C59" s="1" t="s">
        <v>26</v>
      </c>
      <c r="D59" s="1" t="s">
        <v>67</v>
      </c>
      <c r="E59" s="1" t="s">
        <v>409</v>
      </c>
      <c r="F59" s="3">
        <v>0</v>
      </c>
      <c r="G59" s="3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0</v>
      </c>
      <c r="O59" s="1">
        <v>0</v>
      </c>
      <c r="P59" s="1" t="s">
        <v>29</v>
      </c>
      <c r="Q59" s="1" t="s">
        <v>30</v>
      </c>
      <c r="R59" s="1" t="s">
        <v>31</v>
      </c>
      <c r="S59" s="1" t="s">
        <v>32</v>
      </c>
      <c r="T59" s="2"/>
      <c r="U59" s="2"/>
      <c r="V59" s="2"/>
      <c r="W59" s="6">
        <v>8</v>
      </c>
      <c r="X59" s="5">
        <v>1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x14ac:dyDescent="0.2">
      <c r="A60" s="1" t="s">
        <v>35</v>
      </c>
      <c r="B60" s="1" t="s">
        <v>25</v>
      </c>
      <c r="C60" s="1" t="s">
        <v>26</v>
      </c>
      <c r="D60" s="1" t="s">
        <v>36</v>
      </c>
      <c r="E60" s="1" t="s">
        <v>411</v>
      </c>
      <c r="F60" s="3">
        <v>0</v>
      </c>
      <c r="G60" s="3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5">
        <v>0</v>
      </c>
      <c r="O60" s="1">
        <v>0</v>
      </c>
      <c r="P60" s="1" t="s">
        <v>29</v>
      </c>
      <c r="Q60" s="1" t="s">
        <v>30</v>
      </c>
      <c r="R60" s="1" t="s">
        <v>31</v>
      </c>
      <c r="S60" s="1" t="s">
        <v>32</v>
      </c>
      <c r="T60" s="1" t="s">
        <v>382</v>
      </c>
      <c r="U60" s="2"/>
      <c r="V60" s="2"/>
      <c r="W60" s="6">
        <v>8</v>
      </c>
      <c r="X60" s="5">
        <v>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x14ac:dyDescent="0.2">
      <c r="A61" s="1" t="s">
        <v>24</v>
      </c>
      <c r="B61" s="1" t="s">
        <v>25</v>
      </c>
      <c r="C61" s="1" t="s">
        <v>26</v>
      </c>
      <c r="D61" s="1" t="s">
        <v>144</v>
      </c>
      <c r="E61" s="1" t="s">
        <v>414</v>
      </c>
      <c r="F61" s="3">
        <v>0</v>
      </c>
      <c r="G61" s="3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  <c r="O61" s="1">
        <v>0</v>
      </c>
      <c r="P61" s="1" t="s">
        <v>29</v>
      </c>
      <c r="Q61" s="1" t="s">
        <v>30</v>
      </c>
      <c r="R61" s="1" t="s">
        <v>31</v>
      </c>
      <c r="S61" s="1" t="s">
        <v>32</v>
      </c>
      <c r="T61" s="1" t="s">
        <v>288</v>
      </c>
      <c r="U61" s="2"/>
      <c r="V61" s="2"/>
      <c r="W61" s="6">
        <v>8</v>
      </c>
      <c r="X61" s="5">
        <v>1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x14ac:dyDescent="0.2">
      <c r="A62" s="1" t="s">
        <v>46</v>
      </c>
      <c r="B62" s="1" t="s">
        <v>25</v>
      </c>
      <c r="C62" s="1" t="s">
        <v>26</v>
      </c>
      <c r="D62" s="1" t="s">
        <v>421</v>
      </c>
      <c r="E62" s="1" t="s">
        <v>422</v>
      </c>
      <c r="F62" s="3">
        <v>0</v>
      </c>
      <c r="G62" s="3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1">
        <v>0</v>
      </c>
      <c r="P62" s="1" t="s">
        <v>335</v>
      </c>
      <c r="Q62" s="1" t="s">
        <v>30</v>
      </c>
      <c r="R62" s="1" t="s">
        <v>31</v>
      </c>
      <c r="S62" s="1" t="s">
        <v>32</v>
      </c>
      <c r="T62" s="1" t="s">
        <v>423</v>
      </c>
      <c r="U62" s="2"/>
      <c r="V62" s="2"/>
      <c r="W62" s="6">
        <v>8</v>
      </c>
      <c r="X62" s="5">
        <v>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x14ac:dyDescent="0.2">
      <c r="A63" s="1" t="s">
        <v>46</v>
      </c>
      <c r="B63" s="1" t="s">
        <v>25</v>
      </c>
      <c r="C63" s="1" t="s">
        <v>26</v>
      </c>
      <c r="D63" s="1" t="s">
        <v>47</v>
      </c>
      <c r="E63" s="1" t="s">
        <v>429</v>
      </c>
      <c r="F63" s="3">
        <v>0</v>
      </c>
      <c r="G63" s="3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  <c r="O63" s="1">
        <v>0</v>
      </c>
      <c r="P63" s="1" t="s">
        <v>38</v>
      </c>
      <c r="Q63" s="1" t="s">
        <v>30</v>
      </c>
      <c r="R63" s="1" t="s">
        <v>31</v>
      </c>
      <c r="S63" s="1" t="s">
        <v>32</v>
      </c>
      <c r="T63" s="1" t="s">
        <v>370</v>
      </c>
      <c r="U63" s="2"/>
      <c r="V63" s="2"/>
      <c r="W63" s="6">
        <v>8</v>
      </c>
      <c r="X63" s="5">
        <v>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x14ac:dyDescent="0.2">
      <c r="A64" s="1" t="s">
        <v>72</v>
      </c>
      <c r="B64" s="1" t="s">
        <v>53</v>
      </c>
      <c r="C64" s="1" t="s">
        <v>26</v>
      </c>
      <c r="D64" s="1" t="s">
        <v>65</v>
      </c>
      <c r="E64" s="1" t="s">
        <v>430</v>
      </c>
      <c r="F64" s="3">
        <v>0</v>
      </c>
      <c r="G64" s="3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5">
        <v>0</v>
      </c>
      <c r="O64" s="1">
        <v>0</v>
      </c>
      <c r="P64" s="1" t="s">
        <v>38</v>
      </c>
      <c r="Q64" s="1" t="s">
        <v>30</v>
      </c>
      <c r="R64" s="1" t="s">
        <v>31</v>
      </c>
      <c r="S64" s="1" t="s">
        <v>32</v>
      </c>
      <c r="T64" s="2"/>
      <c r="U64" s="2"/>
      <c r="V64" s="2"/>
      <c r="W64" s="6">
        <v>8</v>
      </c>
      <c r="X64" s="5">
        <v>1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x14ac:dyDescent="0.2">
      <c r="A65" s="1" t="s">
        <v>46</v>
      </c>
      <c r="B65" s="1" t="s">
        <v>25</v>
      </c>
      <c r="C65" s="1" t="s">
        <v>26</v>
      </c>
      <c r="D65" s="1" t="s">
        <v>27</v>
      </c>
      <c r="E65" s="1" t="s">
        <v>431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5">
        <v>0</v>
      </c>
      <c r="O65" s="1">
        <v>0</v>
      </c>
      <c r="P65" s="1" t="s">
        <v>29</v>
      </c>
      <c r="Q65" s="1" t="s">
        <v>30</v>
      </c>
      <c r="R65" s="1" t="s">
        <v>31</v>
      </c>
      <c r="S65" s="1" t="s">
        <v>32</v>
      </c>
      <c r="T65" s="1" t="s">
        <v>368</v>
      </c>
      <c r="U65" s="2"/>
      <c r="V65" s="2"/>
      <c r="W65" s="6">
        <v>8</v>
      </c>
      <c r="X65" s="5">
        <v>1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x14ac:dyDescent="0.2">
      <c r="A66" s="1" t="s">
        <v>72</v>
      </c>
      <c r="B66" s="1" t="s">
        <v>53</v>
      </c>
      <c r="C66" s="1" t="s">
        <v>26</v>
      </c>
      <c r="D66" s="1" t="s">
        <v>73</v>
      </c>
      <c r="E66" s="1" t="s">
        <v>432</v>
      </c>
      <c r="F66" s="3">
        <v>0</v>
      </c>
      <c r="G66" s="3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5">
        <v>0</v>
      </c>
      <c r="O66" s="1">
        <v>0</v>
      </c>
      <c r="P66" s="1" t="s">
        <v>346</v>
      </c>
      <c r="Q66" s="1" t="s">
        <v>30</v>
      </c>
      <c r="R66" s="1" t="s">
        <v>31</v>
      </c>
      <c r="S66" s="1" t="s">
        <v>32</v>
      </c>
      <c r="T66" s="1" t="s">
        <v>312</v>
      </c>
      <c r="U66" s="2"/>
      <c r="V66" s="2"/>
      <c r="W66" s="6">
        <v>8</v>
      </c>
      <c r="X66" s="5">
        <v>1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x14ac:dyDescent="0.2">
      <c r="A67" s="1" t="s">
        <v>72</v>
      </c>
      <c r="B67" s="1" t="s">
        <v>53</v>
      </c>
      <c r="C67" s="1" t="s">
        <v>26</v>
      </c>
      <c r="D67" s="1" t="s">
        <v>67</v>
      </c>
      <c r="E67" s="1" t="s">
        <v>433</v>
      </c>
      <c r="F67" s="3">
        <v>0</v>
      </c>
      <c r="G67" s="3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5">
        <v>0</v>
      </c>
      <c r="O67" s="1">
        <v>0</v>
      </c>
      <c r="P67" s="1" t="s">
        <v>29</v>
      </c>
      <c r="Q67" s="1" t="s">
        <v>30</v>
      </c>
      <c r="R67" s="1" t="s">
        <v>31</v>
      </c>
      <c r="S67" s="1" t="s">
        <v>32</v>
      </c>
      <c r="T67" s="2"/>
      <c r="U67" s="2"/>
      <c r="V67" s="2"/>
      <c r="W67" s="6">
        <v>8</v>
      </c>
      <c r="X67" s="5">
        <v>1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x14ac:dyDescent="0.2">
      <c r="A68" s="1" t="s">
        <v>35</v>
      </c>
      <c r="B68" s="1" t="s">
        <v>25</v>
      </c>
      <c r="C68" s="1" t="s">
        <v>26</v>
      </c>
      <c r="D68" s="1" t="s">
        <v>44</v>
      </c>
      <c r="E68" s="1" t="s">
        <v>437</v>
      </c>
      <c r="F68" s="3">
        <v>0</v>
      </c>
      <c r="G68" s="3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5">
        <v>0</v>
      </c>
      <c r="O68" s="1">
        <v>0</v>
      </c>
      <c r="P68" s="1" t="s">
        <v>29</v>
      </c>
      <c r="Q68" s="1" t="s">
        <v>30</v>
      </c>
      <c r="R68" s="1" t="s">
        <v>31</v>
      </c>
      <c r="S68" s="1" t="s">
        <v>32</v>
      </c>
      <c r="T68" s="2"/>
      <c r="U68" s="2"/>
      <c r="V68" s="2"/>
      <c r="W68" s="6">
        <v>8</v>
      </c>
      <c r="X68" s="5">
        <v>1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x14ac:dyDescent="0.2">
      <c r="A69" s="1" t="s">
        <v>49</v>
      </c>
      <c r="B69" s="1" t="s">
        <v>25</v>
      </c>
      <c r="C69" s="1" t="s">
        <v>26</v>
      </c>
      <c r="D69" s="1" t="s">
        <v>144</v>
      </c>
      <c r="E69" s="1" t="s">
        <v>440</v>
      </c>
      <c r="F69" s="3">
        <v>0</v>
      </c>
      <c r="G69" s="3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5">
        <v>0</v>
      </c>
      <c r="O69" s="1">
        <v>0</v>
      </c>
      <c r="P69" s="1" t="s">
        <v>29</v>
      </c>
      <c r="Q69" s="1" t="s">
        <v>30</v>
      </c>
      <c r="R69" s="1" t="s">
        <v>31</v>
      </c>
      <c r="S69" s="1" t="s">
        <v>32</v>
      </c>
      <c r="T69" s="2"/>
      <c r="U69" s="2"/>
      <c r="V69" s="2"/>
      <c r="W69" s="6">
        <v>8</v>
      </c>
      <c r="X69" s="5">
        <v>1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x14ac:dyDescent="0.2">
      <c r="A70" s="1" t="s">
        <v>49</v>
      </c>
      <c r="B70" s="1" t="s">
        <v>25</v>
      </c>
      <c r="C70" s="1" t="s">
        <v>26</v>
      </c>
      <c r="D70" s="1" t="s">
        <v>442</v>
      </c>
      <c r="E70" s="1" t="s">
        <v>443</v>
      </c>
      <c r="F70" s="3">
        <v>0</v>
      </c>
      <c r="G70" s="3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5">
        <v>0</v>
      </c>
      <c r="O70" s="1">
        <v>0</v>
      </c>
      <c r="P70" s="1" t="s">
        <v>29</v>
      </c>
      <c r="Q70" s="1" t="s">
        <v>30</v>
      </c>
      <c r="R70" s="1" t="s">
        <v>31</v>
      </c>
      <c r="S70" s="1" t="s">
        <v>32</v>
      </c>
      <c r="T70" s="2"/>
      <c r="U70" s="2"/>
      <c r="V70" s="2"/>
      <c r="W70" s="6">
        <v>8</v>
      </c>
      <c r="X70" s="5">
        <v>1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x14ac:dyDescent="0.2">
      <c r="A71" s="1" t="s">
        <v>35</v>
      </c>
      <c r="B71" s="1" t="s">
        <v>25</v>
      </c>
      <c r="C71" s="1" t="s">
        <v>26</v>
      </c>
      <c r="D71" s="1" t="s">
        <v>47</v>
      </c>
      <c r="E71" s="1" t="s">
        <v>446</v>
      </c>
      <c r="F71" s="3">
        <v>0</v>
      </c>
      <c r="G71" s="3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1">
        <v>0</v>
      </c>
      <c r="P71" s="1" t="s">
        <v>29</v>
      </c>
      <c r="Q71" s="1" t="s">
        <v>30</v>
      </c>
      <c r="R71" s="1" t="s">
        <v>31</v>
      </c>
      <c r="S71" s="1" t="s">
        <v>32</v>
      </c>
      <c r="T71" s="2"/>
      <c r="U71" s="2"/>
      <c r="V71" s="2"/>
      <c r="W71" s="6">
        <v>8</v>
      </c>
      <c r="X71" s="5">
        <v>1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x14ac:dyDescent="0.2">
      <c r="A72" s="1" t="s">
        <v>24</v>
      </c>
      <c r="B72" s="1" t="s">
        <v>25</v>
      </c>
      <c r="C72" s="1" t="s">
        <v>26</v>
      </c>
      <c r="D72" s="1" t="s">
        <v>73</v>
      </c>
      <c r="E72" s="1" t="s">
        <v>448</v>
      </c>
      <c r="F72" s="3">
        <v>0</v>
      </c>
      <c r="G72" s="3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5">
        <v>0</v>
      </c>
      <c r="O72" s="1">
        <v>0</v>
      </c>
      <c r="P72" s="1" t="s">
        <v>346</v>
      </c>
      <c r="Q72" s="1" t="s">
        <v>30</v>
      </c>
      <c r="R72" s="1" t="s">
        <v>31</v>
      </c>
      <c r="S72" s="1" t="s">
        <v>32</v>
      </c>
      <c r="T72" s="1" t="s">
        <v>312</v>
      </c>
      <c r="U72" s="2"/>
      <c r="V72" s="2"/>
      <c r="W72" s="6">
        <v>8</v>
      </c>
      <c r="X72" s="5">
        <v>1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x14ac:dyDescent="0.2">
      <c r="A73" s="1" t="s">
        <v>72</v>
      </c>
      <c r="B73" s="1" t="s">
        <v>53</v>
      </c>
      <c r="C73" s="1" t="s">
        <v>26</v>
      </c>
      <c r="D73" s="1" t="s">
        <v>415</v>
      </c>
      <c r="E73" s="1" t="s">
        <v>452</v>
      </c>
      <c r="F73" s="3">
        <v>0</v>
      </c>
      <c r="G73" s="3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5">
        <v>0</v>
      </c>
      <c r="O73" s="1">
        <v>0</v>
      </c>
      <c r="P73" s="1" t="s">
        <v>29</v>
      </c>
      <c r="Q73" s="1" t="s">
        <v>30</v>
      </c>
      <c r="R73" s="1" t="s">
        <v>31</v>
      </c>
      <c r="S73" s="1" t="s">
        <v>32</v>
      </c>
      <c r="T73" s="2"/>
      <c r="U73" s="2"/>
      <c r="V73" s="2"/>
      <c r="W73" s="6">
        <v>8</v>
      </c>
      <c r="X73" s="5">
        <v>1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x14ac:dyDescent="0.2">
      <c r="A74" s="1" t="s">
        <v>35</v>
      </c>
      <c r="B74" s="1" t="s">
        <v>25</v>
      </c>
      <c r="C74" s="1" t="s">
        <v>26</v>
      </c>
      <c r="D74" s="1" t="s">
        <v>47</v>
      </c>
      <c r="E74" s="1" t="s">
        <v>454</v>
      </c>
      <c r="F74" s="3">
        <v>0</v>
      </c>
      <c r="G74" s="3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5">
        <v>0</v>
      </c>
      <c r="O74" s="1">
        <v>0</v>
      </c>
      <c r="P74" s="1" t="s">
        <v>29</v>
      </c>
      <c r="Q74" s="1" t="s">
        <v>30</v>
      </c>
      <c r="R74" s="1" t="s">
        <v>31</v>
      </c>
      <c r="S74" s="1" t="s">
        <v>32</v>
      </c>
      <c r="T74" s="2"/>
      <c r="U74" s="2"/>
      <c r="V74" s="2"/>
      <c r="W74" s="6">
        <v>8</v>
      </c>
      <c r="X74" s="5">
        <v>1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x14ac:dyDescent="0.2">
      <c r="A75" s="1" t="s">
        <v>72</v>
      </c>
      <c r="B75" s="1" t="s">
        <v>53</v>
      </c>
      <c r="C75" s="1" t="s">
        <v>26</v>
      </c>
      <c r="D75" s="1" t="s">
        <v>73</v>
      </c>
      <c r="E75" s="1" t="s">
        <v>457</v>
      </c>
      <c r="F75" s="3">
        <v>0</v>
      </c>
      <c r="G75" s="3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5">
        <v>0</v>
      </c>
      <c r="O75" s="1">
        <v>0</v>
      </c>
      <c r="P75" s="1" t="s">
        <v>217</v>
      </c>
      <c r="Q75" s="1" t="s">
        <v>30</v>
      </c>
      <c r="R75" s="1" t="s">
        <v>31</v>
      </c>
      <c r="S75" s="1" t="s">
        <v>32</v>
      </c>
      <c r="T75" s="1" t="s">
        <v>364</v>
      </c>
      <c r="U75" s="2"/>
      <c r="V75" s="2"/>
      <c r="W75" s="6">
        <v>0</v>
      </c>
      <c r="X75" s="5">
        <v>1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x14ac:dyDescent="0.2">
      <c r="A76" s="1" t="s">
        <v>72</v>
      </c>
      <c r="B76" s="1" t="s">
        <v>53</v>
      </c>
      <c r="C76" s="1" t="s">
        <v>26</v>
      </c>
      <c r="D76" s="1" t="s">
        <v>73</v>
      </c>
      <c r="E76" s="1" t="s">
        <v>458</v>
      </c>
      <c r="F76" s="3">
        <v>0</v>
      </c>
      <c r="G76" s="3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5">
        <v>0</v>
      </c>
      <c r="O76" s="1">
        <v>0</v>
      </c>
      <c r="P76" s="1" t="s">
        <v>346</v>
      </c>
      <c r="Q76" s="1" t="s">
        <v>30</v>
      </c>
      <c r="R76" s="1" t="s">
        <v>31</v>
      </c>
      <c r="S76" s="1" t="s">
        <v>32</v>
      </c>
      <c r="T76" s="1" t="s">
        <v>364</v>
      </c>
      <c r="U76" s="2"/>
      <c r="V76" s="2"/>
      <c r="W76" s="6">
        <v>0</v>
      </c>
      <c r="X76" s="5">
        <v>1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x14ac:dyDescent="0.2">
      <c r="A77" s="1" t="s">
        <v>35</v>
      </c>
      <c r="B77" s="1" t="s">
        <v>25</v>
      </c>
      <c r="C77" s="1" t="s">
        <v>26</v>
      </c>
      <c r="D77" s="1" t="s">
        <v>47</v>
      </c>
      <c r="E77" s="1" t="s">
        <v>446</v>
      </c>
      <c r="F77" s="3">
        <v>0</v>
      </c>
      <c r="G77" s="3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1">
        <v>0</v>
      </c>
      <c r="P77" s="1" t="s">
        <v>29</v>
      </c>
      <c r="Q77" s="1" t="s">
        <v>30</v>
      </c>
      <c r="R77" s="1" t="s">
        <v>31</v>
      </c>
      <c r="S77" s="1" t="s">
        <v>32</v>
      </c>
      <c r="T77" s="2"/>
      <c r="U77" s="2"/>
      <c r="V77" s="2"/>
      <c r="W77" s="6">
        <v>0</v>
      </c>
      <c r="X77" s="5">
        <v>1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x14ac:dyDescent="0.2">
      <c r="A78" s="1" t="s">
        <v>46</v>
      </c>
      <c r="B78" s="1" t="s">
        <v>25</v>
      </c>
      <c r="C78" s="1" t="s">
        <v>26</v>
      </c>
      <c r="D78" s="1" t="s">
        <v>47</v>
      </c>
      <c r="E78" s="1" t="s">
        <v>482</v>
      </c>
      <c r="F78" s="3">
        <v>0</v>
      </c>
      <c r="G78" s="3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  <c r="O78" s="1">
        <v>0</v>
      </c>
      <c r="P78" s="1" t="s">
        <v>274</v>
      </c>
      <c r="Q78" s="1" t="s">
        <v>30</v>
      </c>
      <c r="R78" s="1" t="s">
        <v>31</v>
      </c>
      <c r="S78" s="1" t="s">
        <v>32</v>
      </c>
      <c r="T78" s="1" t="s">
        <v>483</v>
      </c>
      <c r="U78" s="2"/>
      <c r="V78" s="2"/>
      <c r="W78" s="6">
        <v>0</v>
      </c>
      <c r="X78" s="5">
        <v>1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x14ac:dyDescent="0.2">
      <c r="A79" s="1" t="s">
        <v>72</v>
      </c>
      <c r="B79" s="1" t="s">
        <v>53</v>
      </c>
      <c r="C79" s="1" t="s">
        <v>26</v>
      </c>
      <c r="D79" s="1" t="s">
        <v>47</v>
      </c>
      <c r="E79" s="1" t="s">
        <v>484</v>
      </c>
      <c r="F79" s="3">
        <v>0</v>
      </c>
      <c r="G79" s="3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5">
        <v>0</v>
      </c>
      <c r="O79" s="1">
        <v>0</v>
      </c>
      <c r="P79" s="1" t="s">
        <v>38</v>
      </c>
      <c r="Q79" s="1" t="s">
        <v>30</v>
      </c>
      <c r="R79" s="1" t="s">
        <v>31</v>
      </c>
      <c r="S79" s="1" t="s">
        <v>32</v>
      </c>
      <c r="T79" s="2"/>
      <c r="U79" s="2"/>
      <c r="V79" s="2"/>
      <c r="W79" s="6">
        <v>0</v>
      </c>
      <c r="X79" s="5">
        <v>1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x14ac:dyDescent="0.2">
      <c r="A80" s="1" t="s">
        <v>46</v>
      </c>
      <c r="B80" s="1" t="s">
        <v>25</v>
      </c>
      <c r="C80" s="1" t="s">
        <v>26</v>
      </c>
      <c r="D80" s="1" t="s">
        <v>47</v>
      </c>
      <c r="E80" s="1" t="s">
        <v>485</v>
      </c>
      <c r="F80" s="3">
        <v>0</v>
      </c>
      <c r="G80" s="3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5">
        <v>0</v>
      </c>
      <c r="O80" s="1">
        <v>0</v>
      </c>
      <c r="P80" s="1" t="s">
        <v>29</v>
      </c>
      <c r="Q80" s="1" t="s">
        <v>30</v>
      </c>
      <c r="R80" s="1" t="s">
        <v>31</v>
      </c>
      <c r="S80" s="1" t="s">
        <v>32</v>
      </c>
      <c r="T80" s="2"/>
      <c r="U80" s="2"/>
      <c r="V80" s="2"/>
      <c r="W80" s="6">
        <v>0</v>
      </c>
      <c r="X80" s="5">
        <v>1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x14ac:dyDescent="0.2">
      <c r="A81" s="1" t="s">
        <v>35</v>
      </c>
      <c r="B81" s="1" t="s">
        <v>25</v>
      </c>
      <c r="C81" s="1" t="s">
        <v>26</v>
      </c>
      <c r="D81" s="1" t="s">
        <v>47</v>
      </c>
      <c r="E81" s="1" t="s">
        <v>486</v>
      </c>
      <c r="F81" s="3">
        <v>0</v>
      </c>
      <c r="G81" s="3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5">
        <v>0</v>
      </c>
      <c r="O81" s="1">
        <v>0</v>
      </c>
      <c r="P81" s="1" t="s">
        <v>38</v>
      </c>
      <c r="Q81" s="1" t="s">
        <v>30</v>
      </c>
      <c r="R81" s="1" t="s">
        <v>31</v>
      </c>
      <c r="S81" s="1" t="s">
        <v>32</v>
      </c>
      <c r="T81" s="2"/>
      <c r="U81" s="2"/>
      <c r="V81" s="2"/>
      <c r="W81" s="6">
        <v>0</v>
      </c>
      <c r="X81" s="5">
        <v>1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x14ac:dyDescent="0.2">
      <c r="A82" s="1" t="s">
        <v>72</v>
      </c>
      <c r="B82" s="1" t="s">
        <v>53</v>
      </c>
      <c r="C82" s="1" t="s">
        <v>26</v>
      </c>
      <c r="D82" s="1" t="s">
        <v>47</v>
      </c>
      <c r="E82" s="1" t="s">
        <v>489</v>
      </c>
      <c r="F82" s="3">
        <v>0</v>
      </c>
      <c r="G82" s="3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5">
        <v>0</v>
      </c>
      <c r="O82" s="1">
        <v>0</v>
      </c>
      <c r="P82" s="1" t="s">
        <v>38</v>
      </c>
      <c r="Q82" s="1" t="s">
        <v>30</v>
      </c>
      <c r="R82" s="1" t="s">
        <v>31</v>
      </c>
      <c r="S82" s="1" t="s">
        <v>32</v>
      </c>
      <c r="T82" s="2"/>
      <c r="U82" s="2"/>
      <c r="V82" s="2"/>
      <c r="W82" s="6">
        <v>0</v>
      </c>
      <c r="X82" s="5">
        <v>1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x14ac:dyDescent="0.2">
      <c r="A83" s="1" t="s">
        <v>49</v>
      </c>
      <c r="B83" s="1" t="s">
        <v>25</v>
      </c>
      <c r="C83" s="1" t="s">
        <v>26</v>
      </c>
      <c r="D83" s="1" t="s">
        <v>73</v>
      </c>
      <c r="E83" s="1" t="s">
        <v>112</v>
      </c>
      <c r="F83" s="3">
        <v>0</v>
      </c>
      <c r="G83" s="3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5">
        <v>0</v>
      </c>
      <c r="O83" s="1">
        <v>0</v>
      </c>
      <c r="P83" s="1" t="s">
        <v>29</v>
      </c>
      <c r="Q83" s="1" t="s">
        <v>30</v>
      </c>
      <c r="R83" s="1" t="s">
        <v>31</v>
      </c>
      <c r="S83" s="1" t="s">
        <v>32</v>
      </c>
      <c r="T83" s="1" t="s">
        <v>118</v>
      </c>
      <c r="U83" s="2"/>
      <c r="V83" s="2"/>
      <c r="W83" s="6">
        <v>0</v>
      </c>
      <c r="X83" s="5">
        <v>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x14ac:dyDescent="0.2">
      <c r="A84" s="1" t="s">
        <v>49</v>
      </c>
      <c r="B84" s="1" t="s">
        <v>25</v>
      </c>
      <c r="C84" s="1" t="s">
        <v>26</v>
      </c>
      <c r="D84" s="1" t="s">
        <v>490</v>
      </c>
      <c r="E84" s="1" t="s">
        <v>491</v>
      </c>
      <c r="F84" s="3">
        <v>0</v>
      </c>
      <c r="G84" s="3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5">
        <v>0</v>
      </c>
      <c r="O84" s="1">
        <v>0</v>
      </c>
      <c r="P84" s="1" t="s">
        <v>29</v>
      </c>
      <c r="Q84" s="1" t="s">
        <v>30</v>
      </c>
      <c r="R84" s="1" t="s">
        <v>31</v>
      </c>
      <c r="S84" s="1" t="s">
        <v>32</v>
      </c>
      <c r="T84" s="2"/>
      <c r="U84" s="2"/>
      <c r="V84" s="2"/>
      <c r="W84" s="6">
        <v>0</v>
      </c>
      <c r="X84" s="5">
        <v>1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x14ac:dyDescent="0.2">
      <c r="A85" s="1" t="s">
        <v>49</v>
      </c>
      <c r="B85" s="1" t="s">
        <v>25</v>
      </c>
      <c r="C85" s="1" t="s">
        <v>26</v>
      </c>
      <c r="D85" s="1" t="s">
        <v>244</v>
      </c>
      <c r="E85" s="1" t="s">
        <v>245</v>
      </c>
      <c r="F85" s="3">
        <v>0</v>
      </c>
      <c r="G85" s="3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5">
        <v>0</v>
      </c>
      <c r="O85" s="1">
        <v>0</v>
      </c>
      <c r="P85" s="1" t="s">
        <v>29</v>
      </c>
      <c r="Q85" s="1" t="s">
        <v>30</v>
      </c>
      <c r="R85" s="1" t="s">
        <v>31</v>
      </c>
      <c r="S85" s="1" t="s">
        <v>32</v>
      </c>
      <c r="T85" s="2"/>
      <c r="U85" s="2"/>
      <c r="V85" s="2"/>
      <c r="W85" s="6">
        <v>0</v>
      </c>
      <c r="X85" s="5"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x14ac:dyDescent="0.2">
      <c r="A86" s="1" t="s">
        <v>72</v>
      </c>
      <c r="B86" s="1" t="s">
        <v>53</v>
      </c>
      <c r="C86" s="1" t="s">
        <v>26</v>
      </c>
      <c r="D86" s="1" t="s">
        <v>105</v>
      </c>
      <c r="E86" s="1" t="s">
        <v>494</v>
      </c>
      <c r="F86" s="3">
        <v>0</v>
      </c>
      <c r="G86" s="3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5">
        <v>0</v>
      </c>
      <c r="O86" s="1">
        <v>0</v>
      </c>
      <c r="P86" s="1" t="s">
        <v>29</v>
      </c>
      <c r="Q86" s="1" t="s">
        <v>30</v>
      </c>
      <c r="R86" s="1" t="s">
        <v>31</v>
      </c>
      <c r="S86" s="1" t="s">
        <v>32</v>
      </c>
      <c r="T86" s="2"/>
      <c r="U86" s="2"/>
      <c r="V86" s="2"/>
      <c r="W86" s="6">
        <v>0</v>
      </c>
      <c r="X86" s="5">
        <v>1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x14ac:dyDescent="0.2">
      <c r="A87" s="1" t="s">
        <v>72</v>
      </c>
      <c r="B87" s="1" t="s">
        <v>53</v>
      </c>
      <c r="C87" s="1" t="s">
        <v>26</v>
      </c>
      <c r="D87" s="1" t="s">
        <v>105</v>
      </c>
      <c r="E87" s="1" t="s">
        <v>495</v>
      </c>
      <c r="F87" s="3">
        <v>0</v>
      </c>
      <c r="G87" s="3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5">
        <v>0</v>
      </c>
      <c r="O87" s="1">
        <v>0</v>
      </c>
      <c r="P87" s="1" t="s">
        <v>29</v>
      </c>
      <c r="Q87" s="1" t="s">
        <v>30</v>
      </c>
      <c r="R87" s="1" t="s">
        <v>31</v>
      </c>
      <c r="S87" s="1" t="s">
        <v>32</v>
      </c>
      <c r="T87" s="2"/>
      <c r="U87" s="2"/>
      <c r="V87" s="2"/>
      <c r="W87" s="6">
        <v>0</v>
      </c>
      <c r="X87" s="5">
        <v>1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x14ac:dyDescent="0.2">
      <c r="A88" s="1" t="s">
        <v>72</v>
      </c>
      <c r="B88" s="1" t="s">
        <v>53</v>
      </c>
      <c r="C88" s="1" t="s">
        <v>26</v>
      </c>
      <c r="D88" s="1" t="s">
        <v>105</v>
      </c>
      <c r="E88" s="1" t="s">
        <v>496</v>
      </c>
      <c r="F88" s="3">
        <v>0</v>
      </c>
      <c r="G88" s="3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5">
        <v>0</v>
      </c>
      <c r="O88" s="1">
        <v>0</v>
      </c>
      <c r="P88" s="1" t="s">
        <v>29</v>
      </c>
      <c r="Q88" s="1" t="s">
        <v>30</v>
      </c>
      <c r="R88" s="1" t="s">
        <v>31</v>
      </c>
      <c r="S88" s="1" t="s">
        <v>32</v>
      </c>
      <c r="T88" s="2"/>
      <c r="U88" s="2"/>
      <c r="V88" s="2"/>
      <c r="W88" s="6">
        <v>0</v>
      </c>
      <c r="X88" s="5">
        <v>1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x14ac:dyDescent="0.2">
      <c r="A89" s="1" t="s">
        <v>72</v>
      </c>
      <c r="B89" s="1" t="s">
        <v>53</v>
      </c>
      <c r="C89" s="1" t="s">
        <v>26</v>
      </c>
      <c r="D89" s="1" t="s">
        <v>47</v>
      </c>
      <c r="E89" s="1" t="s">
        <v>497</v>
      </c>
      <c r="F89" s="3">
        <v>0</v>
      </c>
      <c r="G89" s="3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5">
        <v>0</v>
      </c>
      <c r="O89" s="1">
        <v>0</v>
      </c>
      <c r="P89" s="1" t="s">
        <v>38</v>
      </c>
      <c r="Q89" s="1" t="s">
        <v>30</v>
      </c>
      <c r="R89" s="1" t="s">
        <v>31</v>
      </c>
      <c r="S89" s="1" t="s">
        <v>32</v>
      </c>
      <c r="T89" s="2"/>
      <c r="U89" s="2"/>
      <c r="V89" s="2"/>
      <c r="W89" s="6">
        <v>0</v>
      </c>
      <c r="X89" s="5">
        <v>1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x14ac:dyDescent="0.2">
      <c r="A90" s="1" t="s">
        <v>72</v>
      </c>
      <c r="B90" s="1" t="s">
        <v>53</v>
      </c>
      <c r="C90" s="1" t="s">
        <v>26</v>
      </c>
      <c r="D90" s="1" t="s">
        <v>498</v>
      </c>
      <c r="E90" s="1" t="s">
        <v>499</v>
      </c>
      <c r="F90" s="3">
        <v>0</v>
      </c>
      <c r="G90" s="3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5">
        <v>0</v>
      </c>
      <c r="O90" s="1">
        <v>0</v>
      </c>
      <c r="P90" s="1" t="s">
        <v>29</v>
      </c>
      <c r="Q90" s="1" t="s">
        <v>30</v>
      </c>
      <c r="R90" s="1" t="s">
        <v>31</v>
      </c>
      <c r="S90" s="1" t="s">
        <v>32</v>
      </c>
      <c r="T90" s="2"/>
      <c r="U90" s="2"/>
      <c r="V90" s="2"/>
      <c r="W90" s="6">
        <v>0</v>
      </c>
      <c r="X90" s="5">
        <v>1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x14ac:dyDescent="0.2">
      <c r="A91" s="1" t="s">
        <v>49</v>
      </c>
      <c r="B91" s="1" t="s">
        <v>25</v>
      </c>
      <c r="C91" s="1" t="s">
        <v>26</v>
      </c>
      <c r="D91" s="1" t="s">
        <v>105</v>
      </c>
      <c r="E91" s="1" t="s">
        <v>500</v>
      </c>
      <c r="F91" s="3">
        <v>0</v>
      </c>
      <c r="G91" s="3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5">
        <v>0</v>
      </c>
      <c r="O91" s="1">
        <v>0</v>
      </c>
      <c r="P91" s="1" t="s">
        <v>29</v>
      </c>
      <c r="Q91" s="1" t="s">
        <v>30</v>
      </c>
      <c r="R91" s="1" t="s">
        <v>31</v>
      </c>
      <c r="S91" s="1" t="s">
        <v>32</v>
      </c>
      <c r="T91" s="2"/>
      <c r="U91" s="2"/>
      <c r="V91" s="2"/>
      <c r="W91" s="6">
        <v>0</v>
      </c>
      <c r="X91" s="5">
        <v>1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x14ac:dyDescent="0.2">
      <c r="A92" s="1" t="s">
        <v>24</v>
      </c>
      <c r="B92" s="1" t="s">
        <v>25</v>
      </c>
      <c r="C92" s="1" t="s">
        <v>26</v>
      </c>
      <c r="D92" s="1" t="s">
        <v>180</v>
      </c>
      <c r="E92" s="1" t="s">
        <v>501</v>
      </c>
      <c r="F92" s="3">
        <v>0</v>
      </c>
      <c r="G92" s="3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5">
        <v>0</v>
      </c>
      <c r="O92" s="1">
        <v>0</v>
      </c>
      <c r="P92" s="1" t="s">
        <v>502</v>
      </c>
      <c r="Q92" s="1" t="s">
        <v>30</v>
      </c>
      <c r="R92" s="1" t="s">
        <v>31</v>
      </c>
      <c r="S92" s="1" t="s">
        <v>32</v>
      </c>
      <c r="T92" s="2"/>
      <c r="U92" s="2"/>
      <c r="V92" s="2"/>
      <c r="W92" s="6">
        <v>0</v>
      </c>
      <c r="X92" s="5">
        <v>1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x14ac:dyDescent="0.2">
      <c r="A93" s="1" t="s">
        <v>72</v>
      </c>
      <c r="B93" s="1" t="s">
        <v>53</v>
      </c>
      <c r="C93" s="1" t="s">
        <v>26</v>
      </c>
      <c r="D93" s="1" t="s">
        <v>105</v>
      </c>
      <c r="E93" s="1" t="s">
        <v>504</v>
      </c>
      <c r="F93" s="3">
        <v>0</v>
      </c>
      <c r="G93" s="3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5">
        <v>0</v>
      </c>
      <c r="O93" s="1">
        <v>0</v>
      </c>
      <c r="P93" s="1" t="s">
        <v>38</v>
      </c>
      <c r="Q93" s="1" t="s">
        <v>30</v>
      </c>
      <c r="R93" s="1" t="s">
        <v>31</v>
      </c>
      <c r="S93" s="1" t="s">
        <v>32</v>
      </c>
      <c r="T93" s="2"/>
      <c r="U93" s="2"/>
      <c r="V93" s="2"/>
      <c r="W93" s="6">
        <v>0</v>
      </c>
      <c r="X93" s="5">
        <v>1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x14ac:dyDescent="0.2">
      <c r="A94" s="1" t="s">
        <v>72</v>
      </c>
      <c r="B94" s="1" t="s">
        <v>53</v>
      </c>
      <c r="C94" s="1" t="s">
        <v>26</v>
      </c>
      <c r="D94" s="1" t="s">
        <v>105</v>
      </c>
      <c r="E94" s="1" t="s">
        <v>505</v>
      </c>
      <c r="F94" s="3">
        <v>0</v>
      </c>
      <c r="G94" s="3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5">
        <v>0</v>
      </c>
      <c r="O94" s="1">
        <v>0</v>
      </c>
      <c r="P94" s="1" t="s">
        <v>29</v>
      </c>
      <c r="Q94" s="1" t="s">
        <v>30</v>
      </c>
      <c r="R94" s="1" t="s">
        <v>31</v>
      </c>
      <c r="S94" s="1" t="s">
        <v>32</v>
      </c>
      <c r="T94" s="2"/>
      <c r="U94" s="2"/>
      <c r="V94" s="2"/>
      <c r="W94" s="6">
        <v>0</v>
      </c>
      <c r="X94" s="5">
        <v>1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x14ac:dyDescent="0.2">
      <c r="A95" s="1" t="s">
        <v>72</v>
      </c>
      <c r="B95" s="1" t="s">
        <v>53</v>
      </c>
      <c r="C95" s="1" t="s">
        <v>26</v>
      </c>
      <c r="D95" s="1" t="s">
        <v>65</v>
      </c>
      <c r="E95" s="1" t="s">
        <v>506</v>
      </c>
      <c r="F95" s="3">
        <v>0</v>
      </c>
      <c r="G95" s="3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5">
        <v>0</v>
      </c>
      <c r="O95" s="1">
        <v>0</v>
      </c>
      <c r="P95" s="1" t="s">
        <v>29</v>
      </c>
      <c r="Q95" s="1" t="s">
        <v>30</v>
      </c>
      <c r="R95" s="1" t="s">
        <v>31</v>
      </c>
      <c r="S95" s="1" t="s">
        <v>32</v>
      </c>
      <c r="T95" s="2"/>
      <c r="U95" s="2"/>
      <c r="V95" s="2"/>
      <c r="W95" s="6">
        <v>0</v>
      </c>
      <c r="X95" s="5">
        <v>1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x14ac:dyDescent="0.2">
      <c r="A96" s="1" t="s">
        <v>72</v>
      </c>
      <c r="B96" s="1" t="s">
        <v>53</v>
      </c>
      <c r="C96" s="1" t="s">
        <v>26</v>
      </c>
      <c r="D96" s="1" t="s">
        <v>415</v>
      </c>
      <c r="E96" s="1" t="s">
        <v>507</v>
      </c>
      <c r="F96" s="3">
        <v>0</v>
      </c>
      <c r="G96" s="3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5">
        <v>0</v>
      </c>
      <c r="O96" s="1">
        <v>0</v>
      </c>
      <c r="P96" s="1" t="s">
        <v>508</v>
      </c>
      <c r="Q96" s="1" t="s">
        <v>30</v>
      </c>
      <c r="R96" s="1" t="s">
        <v>31</v>
      </c>
      <c r="S96" s="1" t="s">
        <v>32</v>
      </c>
      <c r="T96" s="2"/>
      <c r="U96" s="2"/>
      <c r="V96" s="2"/>
      <c r="W96" s="6">
        <v>0</v>
      </c>
      <c r="X96" s="5">
        <v>1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x14ac:dyDescent="0.2">
      <c r="A97" s="1" t="s">
        <v>24</v>
      </c>
      <c r="B97" s="1" t="s">
        <v>25</v>
      </c>
      <c r="C97" s="1" t="s">
        <v>26</v>
      </c>
      <c r="D97" s="1" t="s">
        <v>180</v>
      </c>
      <c r="E97" s="1" t="s">
        <v>509</v>
      </c>
      <c r="F97" s="3">
        <v>0</v>
      </c>
      <c r="G97" s="3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5">
        <v>0</v>
      </c>
      <c r="O97" s="1">
        <v>0</v>
      </c>
      <c r="P97" s="1" t="s">
        <v>38</v>
      </c>
      <c r="Q97" s="1" t="s">
        <v>30</v>
      </c>
      <c r="R97" s="1" t="s">
        <v>31</v>
      </c>
      <c r="S97" s="1" t="s">
        <v>32</v>
      </c>
      <c r="T97" s="2"/>
      <c r="U97" s="2"/>
      <c r="V97" s="2"/>
      <c r="W97" s="6">
        <v>0</v>
      </c>
      <c r="X97" s="5">
        <v>1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x14ac:dyDescent="0.2">
      <c r="A98" s="1" t="s">
        <v>46</v>
      </c>
      <c r="B98" s="1" t="s">
        <v>25</v>
      </c>
      <c r="C98" s="1" t="s">
        <v>26</v>
      </c>
      <c r="D98" s="1" t="s">
        <v>144</v>
      </c>
      <c r="E98" s="1" t="s">
        <v>510</v>
      </c>
      <c r="F98" s="3">
        <v>0</v>
      </c>
      <c r="G98" s="3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5">
        <v>0</v>
      </c>
      <c r="O98" s="1">
        <v>0</v>
      </c>
      <c r="P98" s="1" t="s">
        <v>29</v>
      </c>
      <c r="Q98" s="1" t="s">
        <v>30</v>
      </c>
      <c r="R98" s="1" t="s">
        <v>31</v>
      </c>
      <c r="S98" s="1" t="s">
        <v>32</v>
      </c>
      <c r="T98" s="1" t="s">
        <v>115</v>
      </c>
      <c r="U98" s="2"/>
      <c r="V98" s="2"/>
      <c r="W98" s="6">
        <v>0</v>
      </c>
      <c r="X98" s="5">
        <v>1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x14ac:dyDescent="0.2">
      <c r="A99" s="1" t="s">
        <v>72</v>
      </c>
      <c r="B99" s="1" t="s">
        <v>53</v>
      </c>
      <c r="C99" s="1" t="s">
        <v>26</v>
      </c>
      <c r="D99" s="1" t="s">
        <v>511</v>
      </c>
      <c r="E99" s="1" t="s">
        <v>513</v>
      </c>
      <c r="F99" s="3">
        <v>0</v>
      </c>
      <c r="G99" s="3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5">
        <v>0</v>
      </c>
      <c r="O99" s="1">
        <v>0</v>
      </c>
      <c r="P99" s="1" t="s">
        <v>64</v>
      </c>
      <c r="Q99" s="1" t="s">
        <v>30</v>
      </c>
      <c r="R99" s="1" t="s">
        <v>31</v>
      </c>
      <c r="S99" s="1" t="s">
        <v>32</v>
      </c>
      <c r="T99" s="2"/>
      <c r="U99" s="2"/>
      <c r="V99" s="2"/>
      <c r="W99" s="6">
        <v>19</v>
      </c>
      <c r="X99" s="5">
        <v>1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x14ac:dyDescent="0.2">
      <c r="A100" s="1" t="s">
        <v>72</v>
      </c>
      <c r="B100" s="1" t="s">
        <v>53</v>
      </c>
      <c r="C100" s="1" t="s">
        <v>26</v>
      </c>
      <c r="D100" s="1" t="s">
        <v>47</v>
      </c>
      <c r="E100" s="1" t="s">
        <v>514</v>
      </c>
      <c r="F100" s="3">
        <v>0</v>
      </c>
      <c r="G100" s="3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5">
        <v>0</v>
      </c>
      <c r="O100" s="1">
        <v>0</v>
      </c>
      <c r="P100" s="1" t="s">
        <v>38</v>
      </c>
      <c r="Q100" s="1" t="s">
        <v>30</v>
      </c>
      <c r="R100" s="1" t="s">
        <v>31</v>
      </c>
      <c r="S100" s="1" t="s">
        <v>32</v>
      </c>
      <c r="T100" s="2"/>
      <c r="U100" s="2"/>
      <c r="V100" s="2"/>
      <c r="W100" s="6">
        <v>0</v>
      </c>
      <c r="X100" s="5">
        <v>1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x14ac:dyDescent="0.2">
      <c r="A101" s="1" t="s">
        <v>35</v>
      </c>
      <c r="B101" s="1" t="s">
        <v>25</v>
      </c>
      <c r="C101" s="1" t="s">
        <v>26</v>
      </c>
      <c r="D101" s="1" t="s">
        <v>235</v>
      </c>
      <c r="E101" s="1" t="s">
        <v>515</v>
      </c>
      <c r="F101" s="3">
        <v>0</v>
      </c>
      <c r="G101" s="3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5">
        <v>0</v>
      </c>
      <c r="O101" s="1">
        <v>0</v>
      </c>
      <c r="P101" s="1" t="s">
        <v>38</v>
      </c>
      <c r="Q101" s="1" t="s">
        <v>30</v>
      </c>
      <c r="R101" s="1" t="s">
        <v>31</v>
      </c>
      <c r="S101" s="1" t="s">
        <v>32</v>
      </c>
      <c r="T101" s="2"/>
      <c r="U101" s="2"/>
      <c r="V101" s="2"/>
      <c r="W101" s="6">
        <v>0</v>
      </c>
      <c r="X101" s="5">
        <v>1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x14ac:dyDescent="0.2">
      <c r="A102" s="1" t="s">
        <v>35</v>
      </c>
      <c r="B102" s="1" t="s">
        <v>25</v>
      </c>
      <c r="C102" s="1" t="s">
        <v>26</v>
      </c>
      <c r="D102" s="1" t="s">
        <v>511</v>
      </c>
      <c r="E102" s="1" t="s">
        <v>516</v>
      </c>
      <c r="F102" s="3">
        <v>0</v>
      </c>
      <c r="G102" s="3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5">
        <v>0</v>
      </c>
      <c r="O102" s="1">
        <v>0</v>
      </c>
      <c r="P102" s="1" t="s">
        <v>517</v>
      </c>
      <c r="Q102" s="1" t="s">
        <v>30</v>
      </c>
      <c r="R102" s="1" t="s">
        <v>31</v>
      </c>
      <c r="S102" s="1" t="s">
        <v>32</v>
      </c>
      <c r="T102" s="2"/>
      <c r="U102" s="2"/>
      <c r="V102" s="2"/>
      <c r="W102" s="6">
        <v>0</v>
      </c>
      <c r="X102" s="5">
        <v>1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x14ac:dyDescent="0.2">
      <c r="A103" s="1" t="s">
        <v>35</v>
      </c>
      <c r="B103" s="1" t="s">
        <v>25</v>
      </c>
      <c r="C103" s="1" t="s">
        <v>26</v>
      </c>
      <c r="D103" s="1" t="s">
        <v>511</v>
      </c>
      <c r="E103" s="1" t="s">
        <v>518</v>
      </c>
      <c r="F103" s="3">
        <v>0</v>
      </c>
      <c r="G103" s="3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5">
        <v>0</v>
      </c>
      <c r="O103" s="1">
        <v>0</v>
      </c>
      <c r="P103" s="1" t="s">
        <v>517</v>
      </c>
      <c r="Q103" s="1" t="s">
        <v>30</v>
      </c>
      <c r="R103" s="1" t="s">
        <v>31</v>
      </c>
      <c r="S103" s="1" t="s">
        <v>32</v>
      </c>
      <c r="T103" s="2"/>
      <c r="U103" s="2"/>
      <c r="V103" s="2"/>
      <c r="W103" s="6">
        <v>0</v>
      </c>
      <c r="X103" s="5">
        <v>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x14ac:dyDescent="0.2">
      <c r="A104" s="1" t="s">
        <v>35</v>
      </c>
      <c r="B104" s="1" t="s">
        <v>25</v>
      </c>
      <c r="C104" s="1" t="s">
        <v>26</v>
      </c>
      <c r="D104" s="1" t="s">
        <v>511</v>
      </c>
      <c r="E104" s="1" t="s">
        <v>519</v>
      </c>
      <c r="F104" s="3">
        <v>0</v>
      </c>
      <c r="G104" s="3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5">
        <v>0</v>
      </c>
      <c r="O104" s="1">
        <v>0</v>
      </c>
      <c r="P104" s="1" t="s">
        <v>517</v>
      </c>
      <c r="Q104" s="1" t="s">
        <v>30</v>
      </c>
      <c r="R104" s="1" t="s">
        <v>31</v>
      </c>
      <c r="S104" s="1" t="s">
        <v>32</v>
      </c>
      <c r="T104" s="2"/>
      <c r="U104" s="2"/>
      <c r="V104" s="2"/>
      <c r="W104" s="6">
        <v>0</v>
      </c>
      <c r="X104" s="5">
        <v>1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x14ac:dyDescent="0.2">
      <c r="A105" s="1" t="s">
        <v>35</v>
      </c>
      <c r="B105" s="1" t="s">
        <v>25</v>
      </c>
      <c r="C105" s="1" t="s">
        <v>26</v>
      </c>
      <c r="D105" s="1" t="s">
        <v>67</v>
      </c>
      <c r="E105" s="1" t="s">
        <v>520</v>
      </c>
      <c r="F105" s="3">
        <v>0</v>
      </c>
      <c r="G105" s="3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5">
        <v>0</v>
      </c>
      <c r="O105" s="1">
        <v>0</v>
      </c>
      <c r="P105" s="1" t="s">
        <v>38</v>
      </c>
      <c r="Q105" s="1" t="s">
        <v>30</v>
      </c>
      <c r="R105" s="1" t="s">
        <v>31</v>
      </c>
      <c r="S105" s="1" t="s">
        <v>521</v>
      </c>
      <c r="T105" s="2"/>
      <c r="U105" s="2"/>
      <c r="V105" s="2"/>
      <c r="W105" s="6">
        <v>0</v>
      </c>
      <c r="X105" s="5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x14ac:dyDescent="0.2">
      <c r="A106" s="1" t="s">
        <v>96</v>
      </c>
      <c r="B106" s="1" t="s">
        <v>53</v>
      </c>
      <c r="C106" s="1" t="s">
        <v>26</v>
      </c>
      <c r="D106" s="1" t="s">
        <v>67</v>
      </c>
      <c r="E106" s="1" t="s">
        <v>525</v>
      </c>
      <c r="F106" s="3">
        <v>0</v>
      </c>
      <c r="G106" s="3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5">
        <v>0</v>
      </c>
      <c r="O106" s="1">
        <v>0</v>
      </c>
      <c r="P106" s="1" t="s">
        <v>29</v>
      </c>
      <c r="Q106" s="1" t="s">
        <v>30</v>
      </c>
      <c r="R106" s="1" t="s">
        <v>31</v>
      </c>
      <c r="S106" s="1" t="s">
        <v>521</v>
      </c>
      <c r="T106" s="2"/>
      <c r="U106" s="2"/>
      <c r="V106" s="2"/>
      <c r="W106" s="6">
        <v>0</v>
      </c>
      <c r="X106" s="5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x14ac:dyDescent="0.2">
      <c r="A107" s="1" t="s">
        <v>72</v>
      </c>
      <c r="B107" s="1" t="s">
        <v>53</v>
      </c>
      <c r="C107" s="1" t="s">
        <v>26</v>
      </c>
      <c r="D107" s="1" t="s">
        <v>67</v>
      </c>
      <c r="E107" s="1" t="s">
        <v>526</v>
      </c>
      <c r="F107" s="3">
        <v>0</v>
      </c>
      <c r="G107" s="3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5">
        <v>0</v>
      </c>
      <c r="O107" s="1">
        <v>0</v>
      </c>
      <c r="P107" s="1" t="s">
        <v>29</v>
      </c>
      <c r="Q107" s="1" t="s">
        <v>30</v>
      </c>
      <c r="R107" s="1" t="s">
        <v>31</v>
      </c>
      <c r="S107" s="1" t="s">
        <v>521</v>
      </c>
      <c r="T107" s="2"/>
      <c r="U107" s="2"/>
      <c r="V107" s="2"/>
      <c r="W107" s="6">
        <v>8</v>
      </c>
      <c r="X107" s="5">
        <v>1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x14ac:dyDescent="0.2">
      <c r="A108" s="1" t="s">
        <v>35</v>
      </c>
      <c r="B108" s="1" t="s">
        <v>25</v>
      </c>
      <c r="C108" s="1" t="s">
        <v>26</v>
      </c>
      <c r="D108" s="1" t="s">
        <v>67</v>
      </c>
      <c r="E108" s="1" t="s">
        <v>404</v>
      </c>
      <c r="F108" s="4">
        <v>1</v>
      </c>
      <c r="G108" s="3">
        <v>0</v>
      </c>
      <c r="H108" s="4">
        <v>1</v>
      </c>
      <c r="I108" s="4">
        <v>0</v>
      </c>
      <c r="J108" s="4">
        <v>1</v>
      </c>
      <c r="K108" s="4">
        <v>0</v>
      </c>
      <c r="L108" s="4">
        <v>1</v>
      </c>
      <c r="M108" s="4">
        <v>0</v>
      </c>
      <c r="N108" s="5">
        <v>0</v>
      </c>
      <c r="O108" s="1">
        <v>0</v>
      </c>
      <c r="P108" s="1" t="s">
        <v>405</v>
      </c>
      <c r="Q108" s="1" t="s">
        <v>30</v>
      </c>
      <c r="R108" s="1" t="s">
        <v>31</v>
      </c>
      <c r="S108" s="1" t="s">
        <v>32</v>
      </c>
      <c r="T108" s="2"/>
      <c r="U108" s="2"/>
      <c r="V108" s="2"/>
      <c r="W108" s="6">
        <v>8</v>
      </c>
      <c r="X108" s="5">
        <v>1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x14ac:dyDescent="0.2">
      <c r="A109" s="1" t="s">
        <v>52</v>
      </c>
      <c r="B109" s="1" t="s">
        <v>53</v>
      </c>
      <c r="C109" s="1" t="s">
        <v>26</v>
      </c>
      <c r="D109" s="1" t="s">
        <v>136</v>
      </c>
      <c r="E109" s="1" t="s">
        <v>137</v>
      </c>
      <c r="F109" s="4">
        <v>1</v>
      </c>
      <c r="G109" s="3">
        <v>0</v>
      </c>
      <c r="H109" s="4">
        <v>1</v>
      </c>
      <c r="I109" s="4">
        <v>0</v>
      </c>
      <c r="J109" s="4">
        <v>1</v>
      </c>
      <c r="K109" s="4">
        <v>0</v>
      </c>
      <c r="L109" s="4">
        <v>1</v>
      </c>
      <c r="M109" s="4">
        <v>0</v>
      </c>
      <c r="N109" s="5">
        <v>0</v>
      </c>
      <c r="O109" s="1">
        <v>0</v>
      </c>
      <c r="P109" s="1" t="s">
        <v>38</v>
      </c>
      <c r="Q109" s="1" t="s">
        <v>30</v>
      </c>
      <c r="R109" s="1" t="s">
        <v>31</v>
      </c>
      <c r="S109" s="1" t="s">
        <v>32</v>
      </c>
      <c r="T109" s="2"/>
      <c r="U109" s="2"/>
      <c r="V109" s="2"/>
      <c r="W109" s="6">
        <v>0</v>
      </c>
      <c r="X109" s="5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x14ac:dyDescent="0.2">
      <c r="A110" s="1" t="s">
        <v>52</v>
      </c>
      <c r="B110" s="1" t="s">
        <v>53</v>
      </c>
      <c r="C110" s="1" t="s">
        <v>26</v>
      </c>
      <c r="D110" s="1" t="s">
        <v>57</v>
      </c>
      <c r="E110" s="1" t="s">
        <v>55</v>
      </c>
      <c r="F110" s="4">
        <v>1</v>
      </c>
      <c r="G110" s="3">
        <v>0</v>
      </c>
      <c r="H110" s="4">
        <v>1</v>
      </c>
      <c r="I110" s="4">
        <v>0</v>
      </c>
      <c r="J110" s="4">
        <v>1</v>
      </c>
      <c r="K110" s="4">
        <v>0</v>
      </c>
      <c r="L110" s="4">
        <v>1</v>
      </c>
      <c r="M110" s="4">
        <v>0</v>
      </c>
      <c r="N110" s="5">
        <v>0</v>
      </c>
      <c r="O110" s="1">
        <v>0</v>
      </c>
      <c r="P110" s="1" t="s">
        <v>38</v>
      </c>
      <c r="Q110" s="1" t="s">
        <v>30</v>
      </c>
      <c r="R110" s="1" t="s">
        <v>31</v>
      </c>
      <c r="S110" s="1" t="s">
        <v>32</v>
      </c>
      <c r="T110" s="2"/>
      <c r="U110" s="2"/>
      <c r="V110" s="2"/>
      <c r="W110" s="6">
        <v>0</v>
      </c>
      <c r="X110" s="5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x14ac:dyDescent="0.2">
      <c r="A111" s="1" t="s">
        <v>60</v>
      </c>
      <c r="B111" s="1" t="s">
        <v>53</v>
      </c>
      <c r="C111" s="1" t="s">
        <v>26</v>
      </c>
      <c r="D111" s="1" t="s">
        <v>61</v>
      </c>
      <c r="E111" s="1" t="s">
        <v>62</v>
      </c>
      <c r="F111" s="4">
        <v>1</v>
      </c>
      <c r="G111" s="3">
        <v>0</v>
      </c>
      <c r="H111" s="4">
        <v>1</v>
      </c>
      <c r="I111" s="4">
        <v>0</v>
      </c>
      <c r="J111" s="4">
        <v>1</v>
      </c>
      <c r="K111" s="4">
        <v>0</v>
      </c>
      <c r="L111" s="4">
        <v>1</v>
      </c>
      <c r="M111" s="4">
        <v>0</v>
      </c>
      <c r="N111" s="5">
        <v>0</v>
      </c>
      <c r="O111" s="1">
        <v>0</v>
      </c>
      <c r="P111" s="1" t="s">
        <v>38</v>
      </c>
      <c r="Q111" s="1" t="s">
        <v>30</v>
      </c>
      <c r="R111" s="1" t="s">
        <v>31</v>
      </c>
      <c r="S111" s="1" t="s">
        <v>32</v>
      </c>
      <c r="T111" s="2"/>
      <c r="U111" s="2"/>
      <c r="V111" s="2"/>
      <c r="W111" s="6">
        <v>0</v>
      </c>
      <c r="X111" s="5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x14ac:dyDescent="0.2">
      <c r="A112" s="1" t="s">
        <v>49</v>
      </c>
      <c r="B112" s="1" t="s">
        <v>25</v>
      </c>
      <c r="C112" s="1" t="s">
        <v>26</v>
      </c>
      <c r="D112" s="1" t="s">
        <v>107</v>
      </c>
      <c r="E112" s="1" t="s">
        <v>51</v>
      </c>
      <c r="F112" s="4">
        <v>1</v>
      </c>
      <c r="G112" s="3">
        <v>0</v>
      </c>
      <c r="H112" s="4">
        <v>1</v>
      </c>
      <c r="I112" s="4">
        <v>0</v>
      </c>
      <c r="J112" s="4">
        <v>1</v>
      </c>
      <c r="K112" s="4">
        <v>0</v>
      </c>
      <c r="L112" s="4">
        <v>1</v>
      </c>
      <c r="M112" s="4">
        <v>0</v>
      </c>
      <c r="N112" s="5">
        <v>0</v>
      </c>
      <c r="O112" s="1">
        <v>0</v>
      </c>
      <c r="P112" s="1" t="s">
        <v>29</v>
      </c>
      <c r="Q112" s="1" t="s">
        <v>30</v>
      </c>
      <c r="R112" s="1" t="s">
        <v>31</v>
      </c>
      <c r="S112" s="1" t="s">
        <v>32</v>
      </c>
      <c r="T112" s="1" t="s">
        <v>388</v>
      </c>
      <c r="U112" s="2"/>
      <c r="V112" s="2"/>
      <c r="W112" s="6">
        <v>0</v>
      </c>
      <c r="X112" s="5">
        <v>1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x14ac:dyDescent="0.2">
      <c r="A113" s="1" t="s">
        <v>35</v>
      </c>
      <c r="B113" s="1" t="s">
        <v>25</v>
      </c>
      <c r="C113" s="1" t="s">
        <v>26</v>
      </c>
      <c r="D113" s="1" t="s">
        <v>61</v>
      </c>
      <c r="E113" s="1" t="s">
        <v>289</v>
      </c>
      <c r="F113" s="4">
        <v>1</v>
      </c>
      <c r="G113" s="3">
        <v>0</v>
      </c>
      <c r="H113" s="4">
        <v>1</v>
      </c>
      <c r="I113" s="4">
        <v>0</v>
      </c>
      <c r="J113" s="4">
        <v>1</v>
      </c>
      <c r="K113" s="4">
        <v>0</v>
      </c>
      <c r="L113" s="4">
        <v>1</v>
      </c>
      <c r="M113" s="4">
        <v>0</v>
      </c>
      <c r="N113" s="5">
        <v>0</v>
      </c>
      <c r="O113" s="1">
        <v>600</v>
      </c>
      <c r="P113" s="1" t="s">
        <v>290</v>
      </c>
      <c r="Q113" s="1" t="s">
        <v>30</v>
      </c>
      <c r="R113" s="1" t="s">
        <v>31</v>
      </c>
      <c r="S113" s="1" t="s">
        <v>32</v>
      </c>
      <c r="T113" s="2"/>
      <c r="U113" s="2"/>
      <c r="V113" s="2"/>
      <c r="W113" s="6">
        <v>0</v>
      </c>
      <c r="X113" s="5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x14ac:dyDescent="0.2">
      <c r="A114" s="1" t="s">
        <v>60</v>
      </c>
      <c r="B114" s="1" t="s">
        <v>53</v>
      </c>
      <c r="C114" s="1" t="s">
        <v>26</v>
      </c>
      <c r="D114" s="1" t="s">
        <v>61</v>
      </c>
      <c r="E114" s="1" t="s">
        <v>63</v>
      </c>
      <c r="F114" s="4">
        <v>1</v>
      </c>
      <c r="G114" s="3">
        <v>0</v>
      </c>
      <c r="H114" s="4">
        <v>1</v>
      </c>
      <c r="I114" s="4">
        <v>0</v>
      </c>
      <c r="J114" s="4">
        <v>1</v>
      </c>
      <c r="K114" s="4">
        <v>0</v>
      </c>
      <c r="L114" s="4">
        <v>1</v>
      </c>
      <c r="M114" s="4">
        <v>0</v>
      </c>
      <c r="N114" s="5">
        <v>0</v>
      </c>
      <c r="O114" s="1">
        <v>0</v>
      </c>
      <c r="P114" s="1" t="s">
        <v>64</v>
      </c>
      <c r="Q114" s="1" t="s">
        <v>30</v>
      </c>
      <c r="R114" s="1" t="s">
        <v>31</v>
      </c>
      <c r="S114" s="1" t="s">
        <v>32</v>
      </c>
      <c r="T114" s="2"/>
      <c r="U114" s="2"/>
      <c r="V114" s="2"/>
      <c r="W114" s="6">
        <v>0</v>
      </c>
      <c r="X114" s="5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x14ac:dyDescent="0.2">
      <c r="A115" s="1" t="s">
        <v>46</v>
      </c>
      <c r="B115" s="1" t="s">
        <v>25</v>
      </c>
      <c r="C115" s="1" t="s">
        <v>26</v>
      </c>
      <c r="D115" s="1" t="s">
        <v>67</v>
      </c>
      <c r="E115" s="1" t="s">
        <v>293</v>
      </c>
      <c r="F115" s="4">
        <v>1</v>
      </c>
      <c r="G115" s="3">
        <v>0</v>
      </c>
      <c r="H115" s="4">
        <v>1</v>
      </c>
      <c r="I115" s="4">
        <v>0</v>
      </c>
      <c r="J115" s="4">
        <v>1</v>
      </c>
      <c r="K115" s="4">
        <v>0</v>
      </c>
      <c r="L115" s="4">
        <v>1</v>
      </c>
      <c r="M115" s="4">
        <v>0</v>
      </c>
      <c r="N115" s="5">
        <v>0</v>
      </c>
      <c r="O115" s="1">
        <v>0</v>
      </c>
      <c r="P115" s="1" t="s">
        <v>38</v>
      </c>
      <c r="Q115" s="1" t="s">
        <v>30</v>
      </c>
      <c r="R115" s="1" t="s">
        <v>31</v>
      </c>
      <c r="S115" s="1" t="s">
        <v>32</v>
      </c>
      <c r="T115" s="1" t="s">
        <v>294</v>
      </c>
      <c r="U115" s="2"/>
      <c r="V115" s="2"/>
      <c r="W115" s="6">
        <v>0</v>
      </c>
      <c r="X115" s="5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x14ac:dyDescent="0.2">
      <c r="A116" s="1" t="s">
        <v>24</v>
      </c>
      <c r="B116" s="1" t="s">
        <v>25</v>
      </c>
      <c r="C116" s="1" t="s">
        <v>26</v>
      </c>
      <c r="D116" s="1" t="s">
        <v>301</v>
      </c>
      <c r="E116" s="1" t="s">
        <v>302</v>
      </c>
      <c r="F116" s="4">
        <v>1</v>
      </c>
      <c r="G116" s="3">
        <v>0</v>
      </c>
      <c r="H116" s="4">
        <v>1</v>
      </c>
      <c r="I116" s="4">
        <v>0</v>
      </c>
      <c r="J116" s="4">
        <v>1</v>
      </c>
      <c r="K116" s="4">
        <v>0</v>
      </c>
      <c r="L116" s="4">
        <v>1</v>
      </c>
      <c r="M116" s="4">
        <v>0</v>
      </c>
      <c r="N116" s="5">
        <v>0</v>
      </c>
      <c r="O116" s="1">
        <v>0</v>
      </c>
      <c r="P116" s="1" t="s">
        <v>38</v>
      </c>
      <c r="Q116" s="1" t="s">
        <v>30</v>
      </c>
      <c r="R116" s="1" t="s">
        <v>31</v>
      </c>
      <c r="S116" s="1" t="s">
        <v>32</v>
      </c>
      <c r="T116" s="2"/>
      <c r="U116" s="2"/>
      <c r="V116" s="2"/>
      <c r="W116" s="6">
        <v>0</v>
      </c>
      <c r="X116" s="5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x14ac:dyDescent="0.2">
      <c r="A117" s="1" t="s">
        <v>35</v>
      </c>
      <c r="B117" s="1" t="s">
        <v>25</v>
      </c>
      <c r="C117" s="1" t="s">
        <v>26</v>
      </c>
      <c r="D117" s="1" t="s">
        <v>47</v>
      </c>
      <c r="E117" s="1" t="s">
        <v>243</v>
      </c>
      <c r="F117" s="4">
        <v>1</v>
      </c>
      <c r="G117" s="3">
        <v>0</v>
      </c>
      <c r="H117" s="4">
        <v>1</v>
      </c>
      <c r="I117" s="4">
        <v>0</v>
      </c>
      <c r="J117" s="4">
        <v>1</v>
      </c>
      <c r="K117" s="4">
        <v>0</v>
      </c>
      <c r="L117" s="4">
        <v>1</v>
      </c>
      <c r="M117" s="4">
        <v>0</v>
      </c>
      <c r="N117" s="5">
        <v>0</v>
      </c>
      <c r="O117" s="1">
        <v>0</v>
      </c>
      <c r="P117" s="1" t="s">
        <v>38</v>
      </c>
      <c r="Q117" s="1" t="s">
        <v>30</v>
      </c>
      <c r="R117" s="1" t="s">
        <v>31</v>
      </c>
      <c r="S117" s="1" t="s">
        <v>32</v>
      </c>
      <c r="T117" s="2"/>
      <c r="U117" s="2"/>
      <c r="V117" s="2"/>
      <c r="W117" s="6">
        <v>0</v>
      </c>
      <c r="X117" s="5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x14ac:dyDescent="0.2">
      <c r="A118" s="1" t="s">
        <v>35</v>
      </c>
      <c r="B118" s="1" t="s">
        <v>25</v>
      </c>
      <c r="C118" s="1" t="s">
        <v>26</v>
      </c>
      <c r="D118" s="1" t="s">
        <v>105</v>
      </c>
      <c r="E118" s="1" t="s">
        <v>328</v>
      </c>
      <c r="F118" s="4">
        <v>1</v>
      </c>
      <c r="G118" s="3">
        <v>0</v>
      </c>
      <c r="H118" s="4">
        <v>1</v>
      </c>
      <c r="I118" s="4">
        <v>0</v>
      </c>
      <c r="J118" s="4">
        <v>1</v>
      </c>
      <c r="K118" s="4">
        <v>0</v>
      </c>
      <c r="L118" s="4">
        <v>1</v>
      </c>
      <c r="M118" s="4">
        <v>0</v>
      </c>
      <c r="N118" s="5">
        <v>0</v>
      </c>
      <c r="O118" s="1">
        <v>0</v>
      </c>
      <c r="P118" s="1" t="s">
        <v>38</v>
      </c>
      <c r="Q118" s="1" t="s">
        <v>30</v>
      </c>
      <c r="R118" s="1" t="s">
        <v>31</v>
      </c>
      <c r="S118" s="1" t="s">
        <v>32</v>
      </c>
      <c r="T118" s="2"/>
      <c r="U118" s="2"/>
      <c r="V118" s="2"/>
      <c r="W118" s="6">
        <v>0</v>
      </c>
      <c r="X118" s="5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x14ac:dyDescent="0.2">
      <c r="A119" s="1" t="s">
        <v>35</v>
      </c>
      <c r="B119" s="1" t="s">
        <v>25</v>
      </c>
      <c r="C119" s="1" t="s">
        <v>26</v>
      </c>
      <c r="D119" s="1" t="s">
        <v>144</v>
      </c>
      <c r="E119" s="1" t="s">
        <v>391</v>
      </c>
      <c r="F119" s="4">
        <v>1</v>
      </c>
      <c r="G119" s="3">
        <v>0</v>
      </c>
      <c r="H119" s="4">
        <v>1</v>
      </c>
      <c r="I119" s="4">
        <v>0</v>
      </c>
      <c r="J119" s="4">
        <v>1</v>
      </c>
      <c r="K119" s="4">
        <v>0</v>
      </c>
      <c r="L119" s="4">
        <v>1</v>
      </c>
      <c r="M119" s="4">
        <v>0</v>
      </c>
      <c r="N119" s="5">
        <v>0</v>
      </c>
      <c r="O119" s="1">
        <v>0</v>
      </c>
      <c r="P119" s="1" t="s">
        <v>29</v>
      </c>
      <c r="Q119" s="1" t="s">
        <v>30</v>
      </c>
      <c r="R119" s="1" t="s">
        <v>31</v>
      </c>
      <c r="S119" s="1" t="s">
        <v>32</v>
      </c>
      <c r="T119" s="1" t="s">
        <v>375</v>
      </c>
      <c r="U119" s="2"/>
      <c r="V119" s="2"/>
      <c r="W119" s="6">
        <v>8</v>
      </c>
      <c r="X119" s="5">
        <v>1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x14ac:dyDescent="0.2">
      <c r="A120" s="1" t="s">
        <v>96</v>
      </c>
      <c r="B120" s="1" t="s">
        <v>53</v>
      </c>
      <c r="C120" s="1" t="s">
        <v>26</v>
      </c>
      <c r="D120" s="1" t="s">
        <v>27</v>
      </c>
      <c r="E120" s="1" t="s">
        <v>192</v>
      </c>
      <c r="F120" s="4">
        <v>1</v>
      </c>
      <c r="G120" s="3">
        <v>0</v>
      </c>
      <c r="H120" s="4">
        <v>1</v>
      </c>
      <c r="I120" s="4">
        <v>0</v>
      </c>
      <c r="J120" s="4">
        <v>1</v>
      </c>
      <c r="K120" s="4">
        <v>0</v>
      </c>
      <c r="L120" s="4">
        <v>1</v>
      </c>
      <c r="M120" s="4">
        <v>0</v>
      </c>
      <c r="N120" s="5">
        <v>0</v>
      </c>
      <c r="O120" s="1">
        <v>0</v>
      </c>
      <c r="P120" s="1" t="s">
        <v>38</v>
      </c>
      <c r="Q120" s="1" t="s">
        <v>30</v>
      </c>
      <c r="R120" s="1" t="s">
        <v>31</v>
      </c>
      <c r="S120" s="1" t="s">
        <v>32</v>
      </c>
      <c r="T120" s="2"/>
      <c r="U120" s="2"/>
      <c r="V120" s="2"/>
      <c r="W120" s="6">
        <v>0</v>
      </c>
      <c r="X120" s="5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x14ac:dyDescent="0.2">
      <c r="A121" s="1" t="s">
        <v>96</v>
      </c>
      <c r="B121" s="1" t="s">
        <v>53</v>
      </c>
      <c r="C121" s="1" t="s">
        <v>26</v>
      </c>
      <c r="D121" s="1" t="s">
        <v>130</v>
      </c>
      <c r="E121" s="1" t="s">
        <v>158</v>
      </c>
      <c r="F121" s="4">
        <v>1</v>
      </c>
      <c r="G121" s="3">
        <v>0</v>
      </c>
      <c r="H121" s="4">
        <v>1</v>
      </c>
      <c r="I121" s="4">
        <v>0</v>
      </c>
      <c r="J121" s="4">
        <v>1</v>
      </c>
      <c r="K121" s="4">
        <v>0</v>
      </c>
      <c r="L121" s="4">
        <v>1</v>
      </c>
      <c r="M121" s="4">
        <v>0</v>
      </c>
      <c r="N121" s="5">
        <v>0</v>
      </c>
      <c r="O121" s="1">
        <v>0</v>
      </c>
      <c r="P121" s="1" t="s">
        <v>38</v>
      </c>
      <c r="Q121" s="1" t="s">
        <v>30</v>
      </c>
      <c r="R121" s="1" t="s">
        <v>31</v>
      </c>
      <c r="S121" s="1" t="s">
        <v>32</v>
      </c>
      <c r="T121" s="2"/>
      <c r="U121" s="2"/>
      <c r="V121" s="2"/>
      <c r="W121" s="6">
        <v>0</v>
      </c>
      <c r="X121" s="5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x14ac:dyDescent="0.2">
      <c r="A122" s="1" t="s">
        <v>96</v>
      </c>
      <c r="B122" s="1" t="s">
        <v>53</v>
      </c>
      <c r="C122" s="1" t="s">
        <v>26</v>
      </c>
      <c r="D122" s="1" t="s">
        <v>130</v>
      </c>
      <c r="E122" s="1" t="s">
        <v>157</v>
      </c>
      <c r="F122" s="4">
        <v>1</v>
      </c>
      <c r="G122" s="3">
        <v>0</v>
      </c>
      <c r="H122" s="4">
        <v>1</v>
      </c>
      <c r="I122" s="4">
        <v>0</v>
      </c>
      <c r="J122" s="4">
        <v>1</v>
      </c>
      <c r="K122" s="4">
        <v>0</v>
      </c>
      <c r="L122" s="4">
        <v>1</v>
      </c>
      <c r="M122" s="4">
        <v>0</v>
      </c>
      <c r="N122" s="5">
        <v>0</v>
      </c>
      <c r="O122" s="1">
        <v>0</v>
      </c>
      <c r="P122" s="1" t="s">
        <v>38</v>
      </c>
      <c r="Q122" s="1" t="s">
        <v>30</v>
      </c>
      <c r="R122" s="1" t="s">
        <v>31</v>
      </c>
      <c r="S122" s="1" t="s">
        <v>32</v>
      </c>
      <c r="T122" s="2"/>
      <c r="U122" s="2"/>
      <c r="V122" s="2"/>
      <c r="W122" s="6">
        <v>0</v>
      </c>
      <c r="X122" s="5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x14ac:dyDescent="0.2">
      <c r="A123" s="1" t="s">
        <v>96</v>
      </c>
      <c r="B123" s="1" t="s">
        <v>53</v>
      </c>
      <c r="C123" s="1" t="s">
        <v>26</v>
      </c>
      <c r="D123" s="1" t="s">
        <v>97</v>
      </c>
      <c r="E123" s="1" t="s">
        <v>98</v>
      </c>
      <c r="F123" s="4">
        <v>1</v>
      </c>
      <c r="G123" s="3">
        <v>0</v>
      </c>
      <c r="H123" s="4">
        <v>1</v>
      </c>
      <c r="I123" s="4">
        <v>0</v>
      </c>
      <c r="J123" s="4">
        <v>1</v>
      </c>
      <c r="K123" s="4">
        <v>0</v>
      </c>
      <c r="L123" s="4">
        <v>1</v>
      </c>
      <c r="M123" s="4">
        <v>0</v>
      </c>
      <c r="N123" s="5">
        <v>0</v>
      </c>
      <c r="O123" s="1">
        <v>0</v>
      </c>
      <c r="P123" s="2"/>
      <c r="Q123" s="1" t="s">
        <v>30</v>
      </c>
      <c r="R123" s="1" t="s">
        <v>31</v>
      </c>
      <c r="S123" s="1" t="s">
        <v>32</v>
      </c>
      <c r="T123" s="2"/>
      <c r="U123" s="2"/>
      <c r="V123" s="2"/>
      <c r="W123" s="6">
        <v>0</v>
      </c>
      <c r="X123" s="5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x14ac:dyDescent="0.2">
      <c r="A124" s="1" t="s">
        <v>46</v>
      </c>
      <c r="B124" s="1" t="s">
        <v>25</v>
      </c>
      <c r="C124" s="1" t="s">
        <v>26</v>
      </c>
      <c r="D124" s="1" t="s">
        <v>105</v>
      </c>
      <c r="E124" s="1" t="s">
        <v>248</v>
      </c>
      <c r="F124" s="4">
        <v>1</v>
      </c>
      <c r="G124" s="3">
        <v>0</v>
      </c>
      <c r="H124" s="4">
        <v>1</v>
      </c>
      <c r="I124" s="4">
        <v>0</v>
      </c>
      <c r="J124" s="4">
        <v>1</v>
      </c>
      <c r="K124" s="4">
        <v>0</v>
      </c>
      <c r="L124" s="4">
        <v>1</v>
      </c>
      <c r="M124" s="4">
        <v>0</v>
      </c>
      <c r="N124" s="5">
        <v>0</v>
      </c>
      <c r="O124" s="1">
        <v>0</v>
      </c>
      <c r="P124" s="1" t="s">
        <v>29</v>
      </c>
      <c r="Q124" s="1" t="s">
        <v>30</v>
      </c>
      <c r="R124" s="1" t="s">
        <v>31</v>
      </c>
      <c r="S124" s="1" t="s">
        <v>32</v>
      </c>
      <c r="T124" s="1" t="s">
        <v>249</v>
      </c>
      <c r="U124" s="2"/>
      <c r="V124" s="2"/>
      <c r="W124" s="6">
        <v>0</v>
      </c>
      <c r="X124" s="5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">
      <c r="A125" s="1" t="s">
        <v>46</v>
      </c>
      <c r="B125" s="1" t="s">
        <v>25</v>
      </c>
      <c r="C125" s="1" t="s">
        <v>26</v>
      </c>
      <c r="D125" s="1" t="s">
        <v>251</v>
      </c>
      <c r="E125" s="1" t="s">
        <v>252</v>
      </c>
      <c r="F125" s="4">
        <v>1</v>
      </c>
      <c r="G125" s="3">
        <v>0</v>
      </c>
      <c r="H125" s="4">
        <v>1</v>
      </c>
      <c r="I125" s="4">
        <v>0</v>
      </c>
      <c r="J125" s="4">
        <v>1</v>
      </c>
      <c r="K125" s="4">
        <v>0</v>
      </c>
      <c r="L125" s="4">
        <v>1</v>
      </c>
      <c r="M125" s="4">
        <v>0</v>
      </c>
      <c r="N125" s="5">
        <v>0</v>
      </c>
      <c r="O125" s="1">
        <v>0</v>
      </c>
      <c r="P125" s="1" t="s">
        <v>29</v>
      </c>
      <c r="Q125" s="1" t="s">
        <v>30</v>
      </c>
      <c r="R125" s="1" t="s">
        <v>31</v>
      </c>
      <c r="S125" s="1" t="s">
        <v>32</v>
      </c>
      <c r="T125" s="1" t="s">
        <v>253</v>
      </c>
      <c r="U125" s="2"/>
      <c r="V125" s="2"/>
      <c r="W125" s="6">
        <v>0</v>
      </c>
      <c r="X125" s="5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x14ac:dyDescent="0.2">
      <c r="A126" s="1" t="s">
        <v>96</v>
      </c>
      <c r="B126" s="1" t="s">
        <v>53</v>
      </c>
      <c r="C126" s="1" t="s">
        <v>26</v>
      </c>
      <c r="D126" s="1" t="s">
        <v>204</v>
      </c>
      <c r="E126" s="1" t="s">
        <v>205</v>
      </c>
      <c r="F126" s="4">
        <v>1</v>
      </c>
      <c r="G126" s="3">
        <v>0</v>
      </c>
      <c r="H126" s="4">
        <v>1</v>
      </c>
      <c r="I126" s="4">
        <v>0</v>
      </c>
      <c r="J126" s="4">
        <v>1</v>
      </c>
      <c r="K126" s="4">
        <v>0</v>
      </c>
      <c r="L126" s="4">
        <v>1</v>
      </c>
      <c r="M126" s="4">
        <v>0</v>
      </c>
      <c r="N126" s="5">
        <v>0</v>
      </c>
      <c r="O126" s="1">
        <v>0</v>
      </c>
      <c r="P126" s="1" t="s">
        <v>38</v>
      </c>
      <c r="Q126" s="1" t="s">
        <v>30</v>
      </c>
      <c r="R126" s="1" t="s">
        <v>31</v>
      </c>
      <c r="S126" s="1" t="s">
        <v>32</v>
      </c>
      <c r="T126" s="2"/>
      <c r="U126" s="2"/>
      <c r="V126" s="2"/>
      <c r="W126" s="6">
        <v>0</v>
      </c>
      <c r="X126" s="5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x14ac:dyDescent="0.2">
      <c r="A127" s="1" t="s">
        <v>60</v>
      </c>
      <c r="B127" s="1" t="s">
        <v>53</v>
      </c>
      <c r="C127" s="1" t="s">
        <v>26</v>
      </c>
      <c r="D127" s="1" t="s">
        <v>180</v>
      </c>
      <c r="E127" s="1" t="s">
        <v>181</v>
      </c>
      <c r="F127" s="4">
        <v>1</v>
      </c>
      <c r="G127" s="3">
        <v>0</v>
      </c>
      <c r="H127" s="4">
        <v>1</v>
      </c>
      <c r="I127" s="4">
        <v>0</v>
      </c>
      <c r="J127" s="4">
        <v>1</v>
      </c>
      <c r="K127" s="4">
        <v>0</v>
      </c>
      <c r="L127" s="4">
        <v>1</v>
      </c>
      <c r="M127" s="4">
        <v>0</v>
      </c>
      <c r="N127" s="5">
        <v>0</v>
      </c>
      <c r="O127" s="1">
        <v>0</v>
      </c>
      <c r="P127" s="1" t="s">
        <v>38</v>
      </c>
      <c r="Q127" s="1" t="s">
        <v>30</v>
      </c>
      <c r="R127" s="1" t="s">
        <v>31</v>
      </c>
      <c r="S127" s="1" t="s">
        <v>32</v>
      </c>
      <c r="T127" s="2"/>
      <c r="U127" s="2"/>
      <c r="V127" s="2"/>
      <c r="W127" s="6">
        <v>0</v>
      </c>
      <c r="X127" s="5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x14ac:dyDescent="0.2">
      <c r="A128" s="1" t="s">
        <v>96</v>
      </c>
      <c r="B128" s="1" t="s">
        <v>53</v>
      </c>
      <c r="C128" s="1" t="s">
        <v>26</v>
      </c>
      <c r="D128" s="1" t="s">
        <v>27</v>
      </c>
      <c r="E128" s="1" t="s">
        <v>151</v>
      </c>
      <c r="F128" s="4">
        <v>1</v>
      </c>
      <c r="G128" s="3">
        <v>0</v>
      </c>
      <c r="H128" s="4">
        <v>1</v>
      </c>
      <c r="I128" s="4">
        <v>0</v>
      </c>
      <c r="J128" s="4">
        <v>1</v>
      </c>
      <c r="K128" s="4">
        <v>0</v>
      </c>
      <c r="L128" s="4">
        <v>1</v>
      </c>
      <c r="M128" s="4">
        <v>0</v>
      </c>
      <c r="N128" s="5">
        <v>0</v>
      </c>
      <c r="O128" s="1">
        <v>0</v>
      </c>
      <c r="P128" s="1" t="s">
        <v>38</v>
      </c>
      <c r="Q128" s="1" t="s">
        <v>30</v>
      </c>
      <c r="R128" s="1" t="s">
        <v>31</v>
      </c>
      <c r="S128" s="1" t="s">
        <v>32</v>
      </c>
      <c r="T128" s="2"/>
      <c r="U128" s="2"/>
      <c r="V128" s="2"/>
      <c r="W128" s="6">
        <v>0</v>
      </c>
      <c r="X128" s="5">
        <v>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x14ac:dyDescent="0.2">
      <c r="A129" s="1" t="s">
        <v>72</v>
      </c>
      <c r="B129" s="1" t="s">
        <v>53</v>
      </c>
      <c r="C129" s="1" t="s">
        <v>26</v>
      </c>
      <c r="D129" s="1" t="s">
        <v>221</v>
      </c>
      <c r="E129" s="1" t="s">
        <v>222</v>
      </c>
      <c r="F129" s="4">
        <v>1</v>
      </c>
      <c r="G129" s="3">
        <v>0</v>
      </c>
      <c r="H129" s="4">
        <v>1</v>
      </c>
      <c r="I129" s="4">
        <v>0</v>
      </c>
      <c r="J129" s="4">
        <v>1</v>
      </c>
      <c r="K129" s="4">
        <v>0</v>
      </c>
      <c r="L129" s="4">
        <v>1</v>
      </c>
      <c r="M129" s="4">
        <v>0</v>
      </c>
      <c r="N129" s="5">
        <v>0</v>
      </c>
      <c r="O129" s="1">
        <v>0</v>
      </c>
      <c r="P129" s="1" t="s">
        <v>223</v>
      </c>
      <c r="Q129" s="1" t="s">
        <v>30</v>
      </c>
      <c r="R129" s="1" t="s">
        <v>31</v>
      </c>
      <c r="S129" s="1" t="s">
        <v>32</v>
      </c>
      <c r="T129" s="2"/>
      <c r="U129" s="2"/>
      <c r="V129" s="2"/>
      <c r="W129" s="6">
        <v>0</v>
      </c>
      <c r="X129" s="5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x14ac:dyDescent="0.2">
      <c r="A130" s="1" t="s">
        <v>46</v>
      </c>
      <c r="B130" s="1" t="s">
        <v>25</v>
      </c>
      <c r="C130" s="1" t="s">
        <v>26</v>
      </c>
      <c r="D130" s="1" t="s">
        <v>65</v>
      </c>
      <c r="E130" s="1" t="s">
        <v>462</v>
      </c>
      <c r="F130" s="4">
        <v>1</v>
      </c>
      <c r="G130" s="3">
        <v>0</v>
      </c>
      <c r="H130" s="4">
        <v>1</v>
      </c>
      <c r="I130" s="4">
        <v>0</v>
      </c>
      <c r="J130" s="4">
        <v>1</v>
      </c>
      <c r="K130" s="4">
        <v>0</v>
      </c>
      <c r="L130" s="4">
        <v>1</v>
      </c>
      <c r="M130" s="4">
        <v>0</v>
      </c>
      <c r="N130" s="5">
        <v>0</v>
      </c>
      <c r="O130" s="1">
        <v>0</v>
      </c>
      <c r="P130" s="1" t="s">
        <v>29</v>
      </c>
      <c r="Q130" s="1" t="s">
        <v>30</v>
      </c>
      <c r="R130" s="1" t="s">
        <v>31</v>
      </c>
      <c r="S130" s="1" t="s">
        <v>32</v>
      </c>
      <c r="T130" s="1" t="s">
        <v>463</v>
      </c>
      <c r="U130" s="2"/>
      <c r="V130" s="2"/>
      <c r="W130" s="6">
        <v>0</v>
      </c>
      <c r="X130" s="5">
        <v>1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x14ac:dyDescent="0.2">
      <c r="A131" s="1" t="s">
        <v>46</v>
      </c>
      <c r="B131" s="1" t="s">
        <v>25</v>
      </c>
      <c r="C131" s="1" t="s">
        <v>26</v>
      </c>
      <c r="D131" s="1" t="s">
        <v>105</v>
      </c>
      <c r="E131" s="1" t="s">
        <v>338</v>
      </c>
      <c r="F131" s="4">
        <v>1</v>
      </c>
      <c r="G131" s="3">
        <v>0</v>
      </c>
      <c r="H131" s="4">
        <v>1</v>
      </c>
      <c r="I131" s="4">
        <v>0</v>
      </c>
      <c r="J131" s="4">
        <v>1</v>
      </c>
      <c r="K131" s="4">
        <v>0</v>
      </c>
      <c r="L131" s="4">
        <v>1</v>
      </c>
      <c r="M131" s="4">
        <v>0</v>
      </c>
      <c r="N131" s="5">
        <v>0</v>
      </c>
      <c r="O131" s="1">
        <v>0</v>
      </c>
      <c r="P131" s="1" t="s">
        <v>29</v>
      </c>
      <c r="Q131" s="1" t="s">
        <v>30</v>
      </c>
      <c r="R131" s="1" t="s">
        <v>31</v>
      </c>
      <c r="S131" s="1" t="s">
        <v>32</v>
      </c>
      <c r="T131" s="2"/>
      <c r="U131" s="2"/>
      <c r="V131" s="2"/>
      <c r="W131" s="6">
        <v>8</v>
      </c>
      <c r="X131" s="5">
        <v>1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x14ac:dyDescent="0.2">
      <c r="A132" s="1" t="s">
        <v>35</v>
      </c>
      <c r="B132" s="1" t="s">
        <v>25</v>
      </c>
      <c r="C132" s="1" t="s">
        <v>26</v>
      </c>
      <c r="D132" s="1" t="s">
        <v>47</v>
      </c>
      <c r="E132" s="1" t="s">
        <v>447</v>
      </c>
      <c r="F132" s="4">
        <v>1</v>
      </c>
      <c r="G132" s="3">
        <v>0</v>
      </c>
      <c r="H132" s="4">
        <v>1</v>
      </c>
      <c r="I132" s="4">
        <v>0</v>
      </c>
      <c r="J132" s="4">
        <v>1</v>
      </c>
      <c r="K132" s="4">
        <v>0</v>
      </c>
      <c r="L132" s="4">
        <v>1</v>
      </c>
      <c r="M132" s="4">
        <v>0</v>
      </c>
      <c r="N132" s="5">
        <v>0</v>
      </c>
      <c r="O132" s="1">
        <v>0</v>
      </c>
      <c r="P132" s="1" t="s">
        <v>29</v>
      </c>
      <c r="Q132" s="1" t="s">
        <v>30</v>
      </c>
      <c r="R132" s="1" t="s">
        <v>31</v>
      </c>
      <c r="S132" s="1" t="s">
        <v>32</v>
      </c>
      <c r="T132" s="2"/>
      <c r="U132" s="2"/>
      <c r="V132" s="2"/>
      <c r="W132" s="6">
        <v>8</v>
      </c>
      <c r="X132" s="5">
        <v>1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x14ac:dyDescent="0.2">
      <c r="A133" s="1" t="s">
        <v>96</v>
      </c>
      <c r="B133" s="1" t="s">
        <v>53</v>
      </c>
      <c r="C133" s="1" t="s">
        <v>26</v>
      </c>
      <c r="D133" s="1" t="s">
        <v>201</v>
      </c>
      <c r="E133" s="1" t="s">
        <v>282</v>
      </c>
      <c r="F133" s="4">
        <v>1</v>
      </c>
      <c r="G133" s="3">
        <v>0</v>
      </c>
      <c r="H133" s="4">
        <v>1</v>
      </c>
      <c r="I133" s="4">
        <v>0</v>
      </c>
      <c r="J133" s="4">
        <v>1</v>
      </c>
      <c r="K133" s="4">
        <v>0</v>
      </c>
      <c r="L133" s="4">
        <v>1</v>
      </c>
      <c r="M133" s="4">
        <v>0</v>
      </c>
      <c r="N133" s="5">
        <v>0</v>
      </c>
      <c r="O133" s="1">
        <v>0</v>
      </c>
      <c r="P133" s="1" t="s">
        <v>38</v>
      </c>
      <c r="Q133" s="1" t="s">
        <v>30</v>
      </c>
      <c r="R133" s="1" t="s">
        <v>31</v>
      </c>
      <c r="S133" s="1" t="s">
        <v>32</v>
      </c>
      <c r="T133" s="2"/>
      <c r="U133" s="2"/>
      <c r="V133" s="2"/>
      <c r="W133" s="6">
        <v>0</v>
      </c>
      <c r="X133" s="5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x14ac:dyDescent="0.2">
      <c r="A134" s="1" t="s">
        <v>60</v>
      </c>
      <c r="B134" s="1" t="s">
        <v>53</v>
      </c>
      <c r="C134" s="1" t="s">
        <v>26</v>
      </c>
      <c r="D134" s="1" t="s">
        <v>65</v>
      </c>
      <c r="E134" s="1" t="s">
        <v>175</v>
      </c>
      <c r="F134" s="4">
        <v>1</v>
      </c>
      <c r="G134" s="3">
        <v>0</v>
      </c>
      <c r="H134" s="4">
        <v>1</v>
      </c>
      <c r="I134" s="4">
        <v>0</v>
      </c>
      <c r="J134" s="4">
        <v>1</v>
      </c>
      <c r="K134" s="4">
        <v>0</v>
      </c>
      <c r="L134" s="4">
        <v>1</v>
      </c>
      <c r="M134" s="4">
        <v>0</v>
      </c>
      <c r="N134" s="5">
        <v>0</v>
      </c>
      <c r="O134" s="1">
        <v>0</v>
      </c>
      <c r="P134" s="1" t="s">
        <v>38</v>
      </c>
      <c r="Q134" s="1" t="s">
        <v>30</v>
      </c>
      <c r="R134" s="1" t="s">
        <v>31</v>
      </c>
      <c r="S134" s="1" t="s">
        <v>32</v>
      </c>
      <c r="T134" s="2"/>
      <c r="U134" s="2"/>
      <c r="V134" s="2"/>
      <c r="W134" s="6">
        <v>0</v>
      </c>
      <c r="X134" s="5"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x14ac:dyDescent="0.2">
      <c r="A135" s="1" t="s">
        <v>46</v>
      </c>
      <c r="B135" s="1" t="s">
        <v>25</v>
      </c>
      <c r="C135" s="1" t="s">
        <v>26</v>
      </c>
      <c r="D135" s="1" t="s">
        <v>67</v>
      </c>
      <c r="E135" s="1" t="s">
        <v>424</v>
      </c>
      <c r="F135" s="4">
        <v>1</v>
      </c>
      <c r="G135" s="3">
        <v>0</v>
      </c>
      <c r="H135" s="4">
        <v>1</v>
      </c>
      <c r="I135" s="4">
        <v>0</v>
      </c>
      <c r="J135" s="4">
        <v>1</v>
      </c>
      <c r="K135" s="4">
        <v>0</v>
      </c>
      <c r="L135" s="4">
        <v>1</v>
      </c>
      <c r="M135" s="4">
        <v>0</v>
      </c>
      <c r="N135" s="5">
        <v>0</v>
      </c>
      <c r="O135" s="1">
        <v>0</v>
      </c>
      <c r="P135" s="1" t="s">
        <v>29</v>
      </c>
      <c r="Q135" s="1" t="s">
        <v>30</v>
      </c>
      <c r="R135" s="1" t="s">
        <v>31</v>
      </c>
      <c r="S135" s="1" t="s">
        <v>32</v>
      </c>
      <c r="T135" s="1" t="s">
        <v>425</v>
      </c>
      <c r="U135" s="2"/>
      <c r="V135" s="2"/>
      <c r="W135" s="6">
        <v>8</v>
      </c>
      <c r="X135" s="5">
        <v>1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x14ac:dyDescent="0.2">
      <c r="A136" s="1" t="s">
        <v>60</v>
      </c>
      <c r="B136" s="1" t="s">
        <v>53</v>
      </c>
      <c r="C136" s="1" t="s">
        <v>26</v>
      </c>
      <c r="D136" s="1" t="s">
        <v>162</v>
      </c>
      <c r="E136" s="1" t="s">
        <v>163</v>
      </c>
      <c r="F136" s="4">
        <v>1</v>
      </c>
      <c r="G136" s="3">
        <v>0</v>
      </c>
      <c r="H136" s="4">
        <v>1</v>
      </c>
      <c r="I136" s="4">
        <v>0</v>
      </c>
      <c r="J136" s="4">
        <v>1</v>
      </c>
      <c r="K136" s="4">
        <v>0</v>
      </c>
      <c r="L136" s="4">
        <v>1</v>
      </c>
      <c r="M136" s="4">
        <v>0</v>
      </c>
      <c r="N136" s="5">
        <v>0</v>
      </c>
      <c r="O136" s="1">
        <v>0</v>
      </c>
      <c r="P136" s="1" t="s">
        <v>38</v>
      </c>
      <c r="Q136" s="1" t="s">
        <v>30</v>
      </c>
      <c r="R136" s="1" t="s">
        <v>31</v>
      </c>
      <c r="S136" s="1" t="s">
        <v>32</v>
      </c>
      <c r="T136" s="2"/>
      <c r="U136" s="2"/>
      <c r="V136" s="2"/>
      <c r="W136" s="6">
        <v>0</v>
      </c>
      <c r="X136" s="5"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x14ac:dyDescent="0.2">
      <c r="A137" s="1" t="s">
        <v>96</v>
      </c>
      <c r="B137" s="1" t="s">
        <v>53</v>
      </c>
      <c r="C137" s="1" t="s">
        <v>26</v>
      </c>
      <c r="D137" s="1" t="s">
        <v>201</v>
      </c>
      <c r="E137" s="1" t="s">
        <v>202</v>
      </c>
      <c r="F137" s="4">
        <v>1</v>
      </c>
      <c r="G137" s="3">
        <v>0</v>
      </c>
      <c r="H137" s="4">
        <v>1</v>
      </c>
      <c r="I137" s="4">
        <v>0</v>
      </c>
      <c r="J137" s="4">
        <v>1</v>
      </c>
      <c r="K137" s="4">
        <v>0</v>
      </c>
      <c r="L137" s="4">
        <v>1</v>
      </c>
      <c r="M137" s="4">
        <v>0</v>
      </c>
      <c r="N137" s="5">
        <v>0</v>
      </c>
      <c r="O137" s="1">
        <v>0</v>
      </c>
      <c r="P137" s="1" t="s">
        <v>29</v>
      </c>
      <c r="Q137" s="1" t="s">
        <v>30</v>
      </c>
      <c r="R137" s="1" t="s">
        <v>31</v>
      </c>
      <c r="S137" s="1" t="s">
        <v>32</v>
      </c>
      <c r="T137" s="2"/>
      <c r="U137" s="2"/>
      <c r="V137" s="2"/>
      <c r="W137" s="6">
        <v>0</v>
      </c>
      <c r="X137" s="5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x14ac:dyDescent="0.2">
      <c r="A138" s="1" t="s">
        <v>72</v>
      </c>
      <c r="B138" s="1" t="s">
        <v>53</v>
      </c>
      <c r="C138" s="1" t="s">
        <v>26</v>
      </c>
      <c r="D138" s="1" t="s">
        <v>73</v>
      </c>
      <c r="E138" s="1" t="s">
        <v>216</v>
      </c>
      <c r="F138" s="4">
        <v>1</v>
      </c>
      <c r="G138" s="3">
        <v>0</v>
      </c>
      <c r="H138" s="4">
        <v>1</v>
      </c>
      <c r="I138" s="4">
        <v>0</v>
      </c>
      <c r="J138" s="4">
        <v>1</v>
      </c>
      <c r="K138" s="4">
        <v>0</v>
      </c>
      <c r="L138" s="4">
        <v>1</v>
      </c>
      <c r="M138" s="4">
        <v>0</v>
      </c>
      <c r="N138" s="5">
        <v>0</v>
      </c>
      <c r="O138" s="1">
        <v>0</v>
      </c>
      <c r="P138" s="1" t="s">
        <v>217</v>
      </c>
      <c r="Q138" s="1" t="s">
        <v>30</v>
      </c>
      <c r="R138" s="1" t="s">
        <v>31</v>
      </c>
      <c r="S138" s="1" t="s">
        <v>32</v>
      </c>
      <c r="T138" s="2"/>
      <c r="U138" s="2"/>
      <c r="V138" s="2"/>
      <c r="W138" s="6">
        <v>0</v>
      </c>
      <c r="X138" s="5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x14ac:dyDescent="0.2">
      <c r="A139" s="1" t="s">
        <v>69</v>
      </c>
      <c r="B139" s="1" t="s">
        <v>25</v>
      </c>
      <c r="C139" s="1" t="s">
        <v>26</v>
      </c>
      <c r="D139" s="1" t="s">
        <v>241</v>
      </c>
      <c r="E139" s="1" t="s">
        <v>242</v>
      </c>
      <c r="F139" s="4">
        <v>1</v>
      </c>
      <c r="G139" s="3">
        <v>0</v>
      </c>
      <c r="H139" s="4">
        <v>1</v>
      </c>
      <c r="I139" s="4">
        <v>0</v>
      </c>
      <c r="J139" s="4">
        <v>1</v>
      </c>
      <c r="K139" s="4">
        <v>0</v>
      </c>
      <c r="L139" s="4">
        <v>1</v>
      </c>
      <c r="M139" s="4">
        <v>0</v>
      </c>
      <c r="N139" s="5">
        <v>0</v>
      </c>
      <c r="O139" s="1">
        <v>0</v>
      </c>
      <c r="P139" s="1" t="s">
        <v>29</v>
      </c>
      <c r="Q139" s="1" t="s">
        <v>30</v>
      </c>
      <c r="R139" s="1" t="s">
        <v>31</v>
      </c>
      <c r="S139" s="1" t="s">
        <v>32</v>
      </c>
      <c r="T139" s="2"/>
      <c r="U139" s="2"/>
      <c r="V139" s="2"/>
      <c r="W139" s="6">
        <v>0</v>
      </c>
      <c r="X139" s="5"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x14ac:dyDescent="0.2">
      <c r="A140" s="1" t="s">
        <v>35</v>
      </c>
      <c r="B140" s="1" t="s">
        <v>25</v>
      </c>
      <c r="C140" s="1" t="s">
        <v>26</v>
      </c>
      <c r="D140" s="1" t="s">
        <v>27</v>
      </c>
      <c r="E140" s="1" t="s">
        <v>389</v>
      </c>
      <c r="F140" s="4">
        <v>1</v>
      </c>
      <c r="G140" s="3">
        <v>0</v>
      </c>
      <c r="H140" s="4">
        <v>1</v>
      </c>
      <c r="I140" s="4">
        <v>0</v>
      </c>
      <c r="J140" s="4">
        <v>1</v>
      </c>
      <c r="K140" s="4">
        <v>0</v>
      </c>
      <c r="L140" s="4">
        <v>1</v>
      </c>
      <c r="M140" s="4">
        <v>0</v>
      </c>
      <c r="N140" s="5">
        <v>0</v>
      </c>
      <c r="O140" s="1">
        <v>50</v>
      </c>
      <c r="P140" s="1" t="s">
        <v>29</v>
      </c>
      <c r="Q140" s="1" t="s">
        <v>30</v>
      </c>
      <c r="R140" s="1" t="s">
        <v>31</v>
      </c>
      <c r="S140" s="1" t="s">
        <v>32</v>
      </c>
      <c r="T140" s="1" t="s">
        <v>368</v>
      </c>
      <c r="U140" s="2"/>
      <c r="V140" s="1" t="s">
        <v>359</v>
      </c>
      <c r="W140" s="6">
        <v>8</v>
      </c>
      <c r="X140" s="5">
        <v>1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x14ac:dyDescent="0.2">
      <c r="A141" s="1" t="s">
        <v>72</v>
      </c>
      <c r="B141" s="1" t="s">
        <v>53</v>
      </c>
      <c r="C141" s="1" t="s">
        <v>26</v>
      </c>
      <c r="D141" s="1" t="s">
        <v>221</v>
      </c>
      <c r="E141" s="1" t="s">
        <v>439</v>
      </c>
      <c r="F141" s="4">
        <v>1</v>
      </c>
      <c r="G141" s="3">
        <v>0</v>
      </c>
      <c r="H141" s="4">
        <v>1</v>
      </c>
      <c r="I141" s="4">
        <v>0</v>
      </c>
      <c r="J141" s="4">
        <v>1</v>
      </c>
      <c r="K141" s="4">
        <v>0</v>
      </c>
      <c r="L141" s="4">
        <v>1</v>
      </c>
      <c r="M141" s="4">
        <v>0</v>
      </c>
      <c r="N141" s="5">
        <v>0</v>
      </c>
      <c r="O141" s="1">
        <v>0</v>
      </c>
      <c r="P141" s="1" t="s">
        <v>29</v>
      </c>
      <c r="Q141" s="1" t="s">
        <v>30</v>
      </c>
      <c r="R141" s="1" t="s">
        <v>31</v>
      </c>
      <c r="S141" s="1" t="s">
        <v>32</v>
      </c>
      <c r="T141" s="2"/>
      <c r="U141" s="2"/>
      <c r="V141" s="2"/>
      <c r="W141" s="6">
        <v>8</v>
      </c>
      <c r="X141" s="5">
        <v>1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x14ac:dyDescent="0.2">
      <c r="A142" s="1" t="s">
        <v>60</v>
      </c>
      <c r="B142" s="1" t="s">
        <v>53</v>
      </c>
      <c r="C142" s="1" t="s">
        <v>26</v>
      </c>
      <c r="D142" s="1" t="s">
        <v>133</v>
      </c>
      <c r="E142" s="1" t="s">
        <v>134</v>
      </c>
      <c r="F142" s="4">
        <v>1</v>
      </c>
      <c r="G142" s="3">
        <v>0</v>
      </c>
      <c r="H142" s="4">
        <v>1</v>
      </c>
      <c r="I142" s="4">
        <v>0</v>
      </c>
      <c r="J142" s="4">
        <v>1</v>
      </c>
      <c r="K142" s="4">
        <v>0</v>
      </c>
      <c r="L142" s="4">
        <v>1</v>
      </c>
      <c r="M142" s="4">
        <v>0</v>
      </c>
      <c r="N142" s="5">
        <v>0</v>
      </c>
      <c r="O142" s="1">
        <v>0</v>
      </c>
      <c r="P142" s="1" t="s">
        <v>38</v>
      </c>
      <c r="Q142" s="1" t="s">
        <v>30</v>
      </c>
      <c r="R142" s="1" t="s">
        <v>31</v>
      </c>
      <c r="S142" s="1" t="s">
        <v>32</v>
      </c>
      <c r="T142" s="2"/>
      <c r="U142" s="2"/>
      <c r="V142" s="2"/>
      <c r="W142" s="6">
        <v>0</v>
      </c>
      <c r="X142" s="5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x14ac:dyDescent="0.2">
      <c r="A143" s="1" t="s">
        <v>60</v>
      </c>
      <c r="B143" s="1" t="s">
        <v>53</v>
      </c>
      <c r="C143" s="1" t="s">
        <v>26</v>
      </c>
      <c r="D143" s="1" t="s">
        <v>65</v>
      </c>
      <c r="E143" s="1" t="s">
        <v>66</v>
      </c>
      <c r="F143" s="4">
        <v>1</v>
      </c>
      <c r="G143" s="3">
        <v>0</v>
      </c>
      <c r="H143" s="4">
        <v>1</v>
      </c>
      <c r="I143" s="4">
        <v>0</v>
      </c>
      <c r="J143" s="4">
        <v>1</v>
      </c>
      <c r="K143" s="4">
        <v>0</v>
      </c>
      <c r="L143" s="4">
        <v>1</v>
      </c>
      <c r="M143" s="4">
        <v>0</v>
      </c>
      <c r="N143" s="5">
        <v>0</v>
      </c>
      <c r="O143" s="1">
        <v>0</v>
      </c>
      <c r="P143" s="1" t="s">
        <v>38</v>
      </c>
      <c r="Q143" s="1" t="s">
        <v>30</v>
      </c>
      <c r="R143" s="1" t="s">
        <v>31</v>
      </c>
      <c r="S143" s="1" t="s">
        <v>32</v>
      </c>
      <c r="T143" s="2"/>
      <c r="U143" s="2"/>
      <c r="V143" s="2"/>
      <c r="W143" s="6">
        <v>0</v>
      </c>
      <c r="X143" s="5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x14ac:dyDescent="0.2">
      <c r="A144" s="1" t="s">
        <v>60</v>
      </c>
      <c r="B144" s="1" t="s">
        <v>53</v>
      </c>
      <c r="C144" s="1" t="s">
        <v>26</v>
      </c>
      <c r="D144" s="1" t="s">
        <v>193</v>
      </c>
      <c r="E144" s="1" t="s">
        <v>194</v>
      </c>
      <c r="F144" s="4">
        <v>1</v>
      </c>
      <c r="G144" s="3">
        <v>0</v>
      </c>
      <c r="H144" s="4">
        <v>1</v>
      </c>
      <c r="I144" s="4">
        <v>0</v>
      </c>
      <c r="J144" s="4">
        <v>1</v>
      </c>
      <c r="K144" s="4">
        <v>0</v>
      </c>
      <c r="L144" s="4">
        <v>1</v>
      </c>
      <c r="M144" s="4">
        <v>0</v>
      </c>
      <c r="N144" s="5">
        <v>0</v>
      </c>
      <c r="O144" s="1">
        <v>0</v>
      </c>
      <c r="P144" s="1" t="s">
        <v>38</v>
      </c>
      <c r="Q144" s="1" t="s">
        <v>30</v>
      </c>
      <c r="R144" s="1" t="s">
        <v>31</v>
      </c>
      <c r="S144" s="1" t="s">
        <v>32</v>
      </c>
      <c r="T144" s="2"/>
      <c r="U144" s="2"/>
      <c r="V144" s="2"/>
      <c r="W144" s="6">
        <v>0</v>
      </c>
      <c r="X144" s="5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x14ac:dyDescent="0.2">
      <c r="A145" s="1" t="s">
        <v>60</v>
      </c>
      <c r="B145" s="1" t="s">
        <v>53</v>
      </c>
      <c r="C145" s="1" t="s">
        <v>26</v>
      </c>
      <c r="D145" s="1" t="s">
        <v>160</v>
      </c>
      <c r="E145" s="1" t="s">
        <v>176</v>
      </c>
      <c r="F145" s="4">
        <v>1</v>
      </c>
      <c r="G145" s="3">
        <v>0</v>
      </c>
      <c r="H145" s="4">
        <v>1</v>
      </c>
      <c r="I145" s="4">
        <v>0</v>
      </c>
      <c r="J145" s="4">
        <v>1</v>
      </c>
      <c r="K145" s="4">
        <v>0</v>
      </c>
      <c r="L145" s="4">
        <v>1</v>
      </c>
      <c r="M145" s="4">
        <v>0</v>
      </c>
      <c r="N145" s="5">
        <v>0</v>
      </c>
      <c r="O145" s="1">
        <v>0</v>
      </c>
      <c r="P145" s="1" t="s">
        <v>38</v>
      </c>
      <c r="Q145" s="1" t="s">
        <v>30</v>
      </c>
      <c r="R145" s="1" t="s">
        <v>31</v>
      </c>
      <c r="S145" s="1" t="s">
        <v>32</v>
      </c>
      <c r="T145" s="2"/>
      <c r="U145" s="2"/>
      <c r="V145" s="2"/>
      <c r="W145" s="6">
        <v>0</v>
      </c>
      <c r="X145" s="5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x14ac:dyDescent="0.2">
      <c r="A146" s="1" t="s">
        <v>69</v>
      </c>
      <c r="B146" s="1" t="s">
        <v>25</v>
      </c>
      <c r="C146" s="1" t="s">
        <v>26</v>
      </c>
      <c r="D146" s="1" t="s">
        <v>27</v>
      </c>
      <c r="E146" s="1" t="s">
        <v>240</v>
      </c>
      <c r="F146" s="4">
        <v>1</v>
      </c>
      <c r="G146" s="3">
        <v>0</v>
      </c>
      <c r="H146" s="4">
        <v>1</v>
      </c>
      <c r="I146" s="4">
        <v>0</v>
      </c>
      <c r="J146" s="4">
        <v>1</v>
      </c>
      <c r="K146" s="4">
        <v>0</v>
      </c>
      <c r="L146" s="4">
        <v>1</v>
      </c>
      <c r="M146" s="4">
        <v>0</v>
      </c>
      <c r="N146" s="5">
        <v>0</v>
      </c>
      <c r="O146" s="1">
        <v>0</v>
      </c>
      <c r="P146" s="1" t="s">
        <v>38</v>
      </c>
      <c r="Q146" s="1" t="s">
        <v>30</v>
      </c>
      <c r="R146" s="1" t="s">
        <v>31</v>
      </c>
      <c r="S146" s="1" t="s">
        <v>32</v>
      </c>
      <c r="T146" s="2"/>
      <c r="U146" s="2"/>
      <c r="V146" s="2"/>
      <c r="W146" s="6">
        <v>0</v>
      </c>
      <c r="X146" s="5">
        <v>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x14ac:dyDescent="0.2">
      <c r="A147" s="1" t="s">
        <v>24</v>
      </c>
      <c r="B147" s="1" t="s">
        <v>25</v>
      </c>
      <c r="C147" s="1" t="s">
        <v>26</v>
      </c>
      <c r="D147" s="1" t="s">
        <v>246</v>
      </c>
      <c r="E147" s="1" t="s">
        <v>444</v>
      </c>
      <c r="F147" s="4">
        <v>1</v>
      </c>
      <c r="G147" s="3">
        <v>0</v>
      </c>
      <c r="H147" s="4">
        <v>1</v>
      </c>
      <c r="I147" s="4">
        <v>0</v>
      </c>
      <c r="J147" s="4">
        <v>1</v>
      </c>
      <c r="K147" s="4">
        <v>0</v>
      </c>
      <c r="L147" s="4">
        <v>1</v>
      </c>
      <c r="M147" s="4">
        <v>0</v>
      </c>
      <c r="N147" s="5">
        <v>0</v>
      </c>
      <c r="O147" s="1">
        <v>0</v>
      </c>
      <c r="P147" s="1" t="s">
        <v>272</v>
      </c>
      <c r="Q147" s="1" t="s">
        <v>30</v>
      </c>
      <c r="R147" s="1" t="s">
        <v>31</v>
      </c>
      <c r="S147" s="1" t="s">
        <v>32</v>
      </c>
      <c r="T147" s="2"/>
      <c r="U147" s="2"/>
      <c r="V147" s="2"/>
      <c r="W147" s="6">
        <v>8</v>
      </c>
      <c r="X147" s="5">
        <v>1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x14ac:dyDescent="0.2">
      <c r="A148" s="1" t="s">
        <v>60</v>
      </c>
      <c r="B148" s="1" t="s">
        <v>53</v>
      </c>
      <c r="C148" s="1" t="s">
        <v>26</v>
      </c>
      <c r="D148" s="1" t="s">
        <v>65</v>
      </c>
      <c r="E148" s="1" t="s">
        <v>142</v>
      </c>
      <c r="F148" s="4">
        <v>1</v>
      </c>
      <c r="G148" s="3">
        <v>0</v>
      </c>
      <c r="H148" s="4">
        <v>1</v>
      </c>
      <c r="I148" s="4">
        <v>0</v>
      </c>
      <c r="J148" s="4">
        <v>1</v>
      </c>
      <c r="K148" s="4">
        <v>0</v>
      </c>
      <c r="L148" s="4">
        <v>1</v>
      </c>
      <c r="M148" s="4">
        <v>0</v>
      </c>
      <c r="N148" s="5">
        <v>0</v>
      </c>
      <c r="O148" s="1">
        <v>0</v>
      </c>
      <c r="P148" s="1" t="s">
        <v>38</v>
      </c>
      <c r="Q148" s="1" t="s">
        <v>30</v>
      </c>
      <c r="R148" s="1" t="s">
        <v>31</v>
      </c>
      <c r="S148" s="1" t="s">
        <v>32</v>
      </c>
      <c r="T148" s="2"/>
      <c r="U148" s="2"/>
      <c r="V148" s="2"/>
      <c r="W148" s="6">
        <v>0</v>
      </c>
      <c r="X148" s="5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x14ac:dyDescent="0.2">
      <c r="A149" s="1" t="s">
        <v>60</v>
      </c>
      <c r="B149" s="1" t="s">
        <v>53</v>
      </c>
      <c r="C149" s="1" t="s">
        <v>26</v>
      </c>
      <c r="D149" s="1" t="s">
        <v>105</v>
      </c>
      <c r="E149" s="1" t="s">
        <v>132</v>
      </c>
      <c r="F149" s="4">
        <v>1</v>
      </c>
      <c r="G149" s="3">
        <v>0</v>
      </c>
      <c r="H149" s="4">
        <v>1</v>
      </c>
      <c r="I149" s="4">
        <v>0</v>
      </c>
      <c r="J149" s="4">
        <v>1</v>
      </c>
      <c r="K149" s="4">
        <v>0</v>
      </c>
      <c r="L149" s="4">
        <v>1</v>
      </c>
      <c r="M149" s="4">
        <v>0</v>
      </c>
      <c r="N149" s="5">
        <v>0</v>
      </c>
      <c r="O149" s="1">
        <v>0</v>
      </c>
      <c r="P149" s="1" t="s">
        <v>38</v>
      </c>
      <c r="Q149" s="1" t="s">
        <v>30</v>
      </c>
      <c r="R149" s="1" t="s">
        <v>31</v>
      </c>
      <c r="S149" s="1" t="s">
        <v>32</v>
      </c>
      <c r="T149" s="2"/>
      <c r="U149" s="2"/>
      <c r="V149" s="2"/>
      <c r="W149" s="6">
        <v>0</v>
      </c>
      <c r="X149" s="5">
        <v>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x14ac:dyDescent="0.2">
      <c r="A150" s="1" t="s">
        <v>96</v>
      </c>
      <c r="B150" s="1" t="s">
        <v>53</v>
      </c>
      <c r="C150" s="1" t="s">
        <v>26</v>
      </c>
      <c r="D150" s="1" t="s">
        <v>160</v>
      </c>
      <c r="E150" s="1" t="s">
        <v>159</v>
      </c>
      <c r="F150" s="4">
        <v>1</v>
      </c>
      <c r="G150" s="3">
        <v>0</v>
      </c>
      <c r="H150" s="4">
        <v>1</v>
      </c>
      <c r="I150" s="4">
        <v>0</v>
      </c>
      <c r="J150" s="4">
        <v>1</v>
      </c>
      <c r="K150" s="4">
        <v>0</v>
      </c>
      <c r="L150" s="4">
        <v>1</v>
      </c>
      <c r="M150" s="4">
        <v>0</v>
      </c>
      <c r="N150" s="5">
        <v>0</v>
      </c>
      <c r="O150" s="1">
        <v>0</v>
      </c>
      <c r="P150" s="1" t="s">
        <v>38</v>
      </c>
      <c r="Q150" s="1" t="s">
        <v>30</v>
      </c>
      <c r="R150" s="1" t="s">
        <v>31</v>
      </c>
      <c r="S150" s="1" t="s">
        <v>32</v>
      </c>
      <c r="T150" s="2"/>
      <c r="U150" s="2"/>
      <c r="V150" s="2"/>
      <c r="W150" s="6">
        <v>0</v>
      </c>
      <c r="X150" s="5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x14ac:dyDescent="0.2">
      <c r="A151" s="1" t="s">
        <v>60</v>
      </c>
      <c r="B151" s="1" t="s">
        <v>53</v>
      </c>
      <c r="C151" s="1" t="s">
        <v>26</v>
      </c>
      <c r="D151" s="1" t="s">
        <v>67</v>
      </c>
      <c r="E151" s="1" t="s">
        <v>230</v>
      </c>
      <c r="F151" s="4">
        <v>1</v>
      </c>
      <c r="G151" s="3">
        <v>0</v>
      </c>
      <c r="H151" s="4">
        <v>1</v>
      </c>
      <c r="I151" s="4">
        <v>0</v>
      </c>
      <c r="J151" s="4">
        <v>1</v>
      </c>
      <c r="K151" s="4">
        <v>0</v>
      </c>
      <c r="L151" s="4">
        <v>1</v>
      </c>
      <c r="M151" s="4">
        <v>0</v>
      </c>
      <c r="N151" s="5">
        <v>0</v>
      </c>
      <c r="O151" s="1">
        <v>0</v>
      </c>
      <c r="P151" s="1" t="s">
        <v>38</v>
      </c>
      <c r="Q151" s="1" t="s">
        <v>30</v>
      </c>
      <c r="R151" s="1" t="s">
        <v>31</v>
      </c>
      <c r="S151" s="1" t="s">
        <v>32</v>
      </c>
      <c r="T151" s="2"/>
      <c r="U151" s="2"/>
      <c r="V151" s="2"/>
      <c r="W151" s="6">
        <v>0</v>
      </c>
      <c r="X151" s="5">
        <v>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x14ac:dyDescent="0.2">
      <c r="A152" s="1" t="s">
        <v>46</v>
      </c>
      <c r="B152" s="1" t="s">
        <v>25</v>
      </c>
      <c r="C152" s="1" t="s">
        <v>26</v>
      </c>
      <c r="D152" s="1" t="s">
        <v>73</v>
      </c>
      <c r="E152" s="1" t="s">
        <v>333</v>
      </c>
      <c r="F152" s="4">
        <v>1</v>
      </c>
      <c r="G152" s="3">
        <v>0</v>
      </c>
      <c r="H152" s="4">
        <v>1</v>
      </c>
      <c r="I152" s="4">
        <v>0</v>
      </c>
      <c r="J152" s="4">
        <v>1</v>
      </c>
      <c r="K152" s="4">
        <v>0</v>
      </c>
      <c r="L152" s="4">
        <v>1</v>
      </c>
      <c r="M152" s="4">
        <v>0</v>
      </c>
      <c r="N152" s="5">
        <v>0</v>
      </c>
      <c r="O152" s="1">
        <v>0</v>
      </c>
      <c r="P152" s="1" t="s">
        <v>29</v>
      </c>
      <c r="Q152" s="1" t="s">
        <v>30</v>
      </c>
      <c r="R152" s="1" t="s">
        <v>31</v>
      </c>
      <c r="S152" s="1" t="s">
        <v>32</v>
      </c>
      <c r="T152" s="2"/>
      <c r="U152" s="2"/>
      <c r="V152" s="2"/>
      <c r="W152" s="6">
        <v>0</v>
      </c>
      <c r="X152" s="5"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x14ac:dyDescent="0.2">
      <c r="A153" s="1" t="s">
        <v>49</v>
      </c>
      <c r="B153" s="1" t="s">
        <v>25</v>
      </c>
      <c r="C153" s="1" t="s">
        <v>26</v>
      </c>
      <c r="D153" s="1" t="s">
        <v>244</v>
      </c>
      <c r="E153" s="1" t="s">
        <v>245</v>
      </c>
      <c r="F153" s="4">
        <v>1</v>
      </c>
      <c r="G153" s="3">
        <v>0</v>
      </c>
      <c r="H153" s="4">
        <v>1</v>
      </c>
      <c r="I153" s="4">
        <v>0</v>
      </c>
      <c r="J153" s="4">
        <v>1</v>
      </c>
      <c r="K153" s="4">
        <v>0</v>
      </c>
      <c r="L153" s="4">
        <v>1</v>
      </c>
      <c r="M153" s="4">
        <v>0</v>
      </c>
      <c r="N153" s="5">
        <v>0</v>
      </c>
      <c r="O153" s="1">
        <v>0</v>
      </c>
      <c r="P153" s="1" t="s">
        <v>29</v>
      </c>
      <c r="Q153" s="1" t="s">
        <v>30</v>
      </c>
      <c r="R153" s="1" t="s">
        <v>31</v>
      </c>
      <c r="S153" s="1" t="s">
        <v>32</v>
      </c>
      <c r="T153" s="2"/>
      <c r="U153" s="2"/>
      <c r="V153" s="2"/>
      <c r="W153" s="6">
        <v>0</v>
      </c>
      <c r="X153" s="5"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x14ac:dyDescent="0.2">
      <c r="A154" s="1" t="s">
        <v>96</v>
      </c>
      <c r="B154" s="1" t="s">
        <v>53</v>
      </c>
      <c r="C154" s="1" t="s">
        <v>26</v>
      </c>
      <c r="D154" s="1" t="s">
        <v>130</v>
      </c>
      <c r="E154" s="1" t="s">
        <v>131</v>
      </c>
      <c r="F154" s="4">
        <v>1</v>
      </c>
      <c r="G154" s="3">
        <v>0</v>
      </c>
      <c r="H154" s="4">
        <v>1</v>
      </c>
      <c r="I154" s="4">
        <v>0</v>
      </c>
      <c r="J154" s="4">
        <v>1</v>
      </c>
      <c r="K154" s="4">
        <v>0</v>
      </c>
      <c r="L154" s="4">
        <v>1</v>
      </c>
      <c r="M154" s="4">
        <v>0</v>
      </c>
      <c r="N154" s="5">
        <v>0</v>
      </c>
      <c r="O154" s="1">
        <v>0</v>
      </c>
      <c r="P154" s="1" t="s">
        <v>38</v>
      </c>
      <c r="Q154" s="1" t="s">
        <v>30</v>
      </c>
      <c r="R154" s="1" t="s">
        <v>31</v>
      </c>
      <c r="S154" s="1" t="s">
        <v>32</v>
      </c>
      <c r="T154" s="2"/>
      <c r="U154" s="2"/>
      <c r="V154" s="2"/>
      <c r="W154" s="6">
        <v>0</v>
      </c>
      <c r="X154" s="5">
        <v>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x14ac:dyDescent="0.2">
      <c r="A155" s="1" t="s">
        <v>35</v>
      </c>
      <c r="B155" s="1" t="s">
        <v>25</v>
      </c>
      <c r="C155" s="1" t="s">
        <v>26</v>
      </c>
      <c r="D155" s="1" t="s">
        <v>291</v>
      </c>
      <c r="E155" s="1" t="s">
        <v>292</v>
      </c>
      <c r="F155" s="4">
        <v>1</v>
      </c>
      <c r="G155" s="3">
        <v>0</v>
      </c>
      <c r="H155" s="4">
        <v>1</v>
      </c>
      <c r="I155" s="4">
        <v>0</v>
      </c>
      <c r="J155" s="4">
        <v>1</v>
      </c>
      <c r="K155" s="4">
        <v>0</v>
      </c>
      <c r="L155" s="4">
        <v>1</v>
      </c>
      <c r="M155" s="4">
        <v>0</v>
      </c>
      <c r="N155" s="5">
        <v>0</v>
      </c>
      <c r="O155" s="1">
        <v>0</v>
      </c>
      <c r="P155" s="1" t="s">
        <v>38</v>
      </c>
      <c r="Q155" s="1" t="s">
        <v>30</v>
      </c>
      <c r="R155" s="1" t="s">
        <v>31</v>
      </c>
      <c r="S155" s="1" t="s">
        <v>32</v>
      </c>
      <c r="T155" s="2"/>
      <c r="U155" s="2"/>
      <c r="V155" s="2"/>
      <c r="W155" s="6">
        <v>0</v>
      </c>
      <c r="X155" s="5"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x14ac:dyDescent="0.2">
      <c r="A156" s="1" t="s">
        <v>52</v>
      </c>
      <c r="B156" s="1" t="s">
        <v>53</v>
      </c>
      <c r="C156" s="1" t="s">
        <v>26</v>
      </c>
      <c r="D156" s="1" t="s">
        <v>58</v>
      </c>
      <c r="E156" s="1" t="s">
        <v>59</v>
      </c>
      <c r="F156" s="4">
        <v>1</v>
      </c>
      <c r="G156" s="3">
        <v>0</v>
      </c>
      <c r="H156" s="4">
        <v>1</v>
      </c>
      <c r="I156" s="4">
        <v>0</v>
      </c>
      <c r="J156" s="4">
        <v>1</v>
      </c>
      <c r="K156" s="4">
        <v>0</v>
      </c>
      <c r="L156" s="4">
        <v>1</v>
      </c>
      <c r="M156" s="4">
        <v>0</v>
      </c>
      <c r="N156" s="5">
        <v>0</v>
      </c>
      <c r="O156" s="1">
        <v>0</v>
      </c>
      <c r="P156" s="1" t="s">
        <v>38</v>
      </c>
      <c r="Q156" s="1" t="s">
        <v>30</v>
      </c>
      <c r="R156" s="1" t="s">
        <v>31</v>
      </c>
      <c r="S156" s="1" t="s">
        <v>32</v>
      </c>
      <c r="T156" s="2"/>
      <c r="U156" s="2"/>
      <c r="V156" s="2"/>
      <c r="W156" s="6">
        <v>0</v>
      </c>
      <c r="X156" s="5"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x14ac:dyDescent="0.2">
      <c r="A157" s="1" t="s">
        <v>72</v>
      </c>
      <c r="B157" s="1" t="s">
        <v>53</v>
      </c>
      <c r="C157" s="1" t="s">
        <v>26</v>
      </c>
      <c r="D157" s="1" t="s">
        <v>47</v>
      </c>
      <c r="E157" s="1" t="s">
        <v>214</v>
      </c>
      <c r="F157" s="4">
        <v>1</v>
      </c>
      <c r="G157" s="3">
        <v>0</v>
      </c>
      <c r="H157" s="4">
        <v>1</v>
      </c>
      <c r="I157" s="4">
        <v>0</v>
      </c>
      <c r="J157" s="4">
        <v>1</v>
      </c>
      <c r="K157" s="4">
        <v>0</v>
      </c>
      <c r="L157" s="4">
        <v>1</v>
      </c>
      <c r="M157" s="4">
        <v>0</v>
      </c>
      <c r="N157" s="5">
        <v>0</v>
      </c>
      <c r="O157" s="1">
        <v>0</v>
      </c>
      <c r="P157" s="1" t="s">
        <v>38</v>
      </c>
      <c r="Q157" s="1" t="s">
        <v>30</v>
      </c>
      <c r="R157" s="1" t="s">
        <v>31</v>
      </c>
      <c r="S157" s="1" t="s">
        <v>32</v>
      </c>
      <c r="T157" s="2"/>
      <c r="U157" s="2"/>
      <c r="V157" s="2"/>
      <c r="W157" s="6">
        <v>0</v>
      </c>
      <c r="X157" s="5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x14ac:dyDescent="0.2">
      <c r="A158" s="1" t="s">
        <v>35</v>
      </c>
      <c r="B158" s="1" t="s">
        <v>25</v>
      </c>
      <c r="C158" s="1" t="s">
        <v>26</v>
      </c>
      <c r="D158" s="1" t="s">
        <v>67</v>
      </c>
      <c r="E158" s="1" t="s">
        <v>392</v>
      </c>
      <c r="F158" s="4">
        <v>1</v>
      </c>
      <c r="G158" s="3">
        <v>0</v>
      </c>
      <c r="H158" s="4">
        <v>1</v>
      </c>
      <c r="I158" s="4">
        <v>0</v>
      </c>
      <c r="J158" s="4">
        <v>1</v>
      </c>
      <c r="K158" s="4">
        <v>0</v>
      </c>
      <c r="L158" s="4">
        <v>1</v>
      </c>
      <c r="M158" s="4">
        <v>0</v>
      </c>
      <c r="N158" s="5">
        <v>0</v>
      </c>
      <c r="O158" s="1">
        <v>0</v>
      </c>
      <c r="P158" s="1" t="s">
        <v>29</v>
      </c>
      <c r="Q158" s="1" t="s">
        <v>30</v>
      </c>
      <c r="R158" s="1" t="s">
        <v>31</v>
      </c>
      <c r="S158" s="1" t="s">
        <v>32</v>
      </c>
      <c r="T158" s="2"/>
      <c r="U158" s="2"/>
      <c r="V158" s="2"/>
      <c r="W158" s="6">
        <v>8</v>
      </c>
      <c r="X158" s="5">
        <v>1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x14ac:dyDescent="0.2">
      <c r="A159" s="1" t="s">
        <v>60</v>
      </c>
      <c r="B159" s="1" t="s">
        <v>53</v>
      </c>
      <c r="C159" s="1" t="s">
        <v>26</v>
      </c>
      <c r="D159" s="1" t="s">
        <v>67</v>
      </c>
      <c r="E159" s="1" t="s">
        <v>203</v>
      </c>
      <c r="F159" s="4">
        <v>1</v>
      </c>
      <c r="G159" s="3">
        <v>0</v>
      </c>
      <c r="H159" s="4">
        <v>1</v>
      </c>
      <c r="I159" s="4">
        <v>0</v>
      </c>
      <c r="J159" s="4">
        <v>1</v>
      </c>
      <c r="K159" s="4">
        <v>0</v>
      </c>
      <c r="L159" s="4">
        <v>1</v>
      </c>
      <c r="M159" s="4">
        <v>0</v>
      </c>
      <c r="N159" s="5">
        <v>0</v>
      </c>
      <c r="O159" s="1">
        <v>0</v>
      </c>
      <c r="P159" s="2"/>
      <c r="Q159" s="1" t="s">
        <v>30</v>
      </c>
      <c r="R159" s="1" t="s">
        <v>31</v>
      </c>
      <c r="S159" s="1" t="s">
        <v>32</v>
      </c>
      <c r="T159" s="2"/>
      <c r="U159" s="2"/>
      <c r="V159" s="2"/>
      <c r="W159" s="6">
        <v>0</v>
      </c>
      <c r="X159" s="5">
        <v>0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x14ac:dyDescent="0.2">
      <c r="A160" s="1" t="s">
        <v>60</v>
      </c>
      <c r="B160" s="1" t="s">
        <v>53</v>
      </c>
      <c r="C160" s="1" t="s">
        <v>26</v>
      </c>
      <c r="D160" s="1" t="s">
        <v>47</v>
      </c>
      <c r="E160" s="1" t="s">
        <v>164</v>
      </c>
      <c r="F160" s="4">
        <v>1</v>
      </c>
      <c r="G160" s="3">
        <v>0</v>
      </c>
      <c r="H160" s="4">
        <v>1</v>
      </c>
      <c r="I160" s="4">
        <v>0</v>
      </c>
      <c r="J160" s="4">
        <v>1</v>
      </c>
      <c r="K160" s="4">
        <v>0</v>
      </c>
      <c r="L160" s="4">
        <v>1</v>
      </c>
      <c r="M160" s="4">
        <v>0</v>
      </c>
      <c r="N160" s="5">
        <v>0</v>
      </c>
      <c r="O160" s="1">
        <v>0</v>
      </c>
      <c r="P160" s="1" t="s">
        <v>38</v>
      </c>
      <c r="Q160" s="1" t="s">
        <v>30</v>
      </c>
      <c r="R160" s="1" t="s">
        <v>31</v>
      </c>
      <c r="S160" s="1" t="s">
        <v>32</v>
      </c>
      <c r="T160" s="2"/>
      <c r="U160" s="2"/>
      <c r="V160" s="2"/>
      <c r="W160" s="6">
        <v>0</v>
      </c>
      <c r="X160" s="5">
        <v>0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x14ac:dyDescent="0.2">
      <c r="A161" s="1" t="s">
        <v>35</v>
      </c>
      <c r="B161" s="1" t="s">
        <v>25</v>
      </c>
      <c r="C161" s="1" t="s">
        <v>26</v>
      </c>
      <c r="D161" s="1" t="s">
        <v>44</v>
      </c>
      <c r="E161" s="1" t="s">
        <v>453</v>
      </c>
      <c r="F161" s="4">
        <v>1</v>
      </c>
      <c r="G161" s="3">
        <v>0</v>
      </c>
      <c r="H161" s="4">
        <v>1</v>
      </c>
      <c r="I161" s="4">
        <v>0</v>
      </c>
      <c r="J161" s="4">
        <v>1</v>
      </c>
      <c r="K161" s="4">
        <v>0</v>
      </c>
      <c r="L161" s="4">
        <v>1</v>
      </c>
      <c r="M161" s="4">
        <v>0</v>
      </c>
      <c r="N161" s="5">
        <v>0</v>
      </c>
      <c r="O161" s="1">
        <v>0</v>
      </c>
      <c r="P161" s="1" t="s">
        <v>38</v>
      </c>
      <c r="Q161" s="1" t="s">
        <v>30</v>
      </c>
      <c r="R161" s="1" t="s">
        <v>31</v>
      </c>
      <c r="S161" s="1" t="s">
        <v>32</v>
      </c>
      <c r="T161" s="2"/>
      <c r="U161" s="2"/>
      <c r="V161" s="2"/>
      <c r="W161" s="6">
        <v>8</v>
      </c>
      <c r="X161" s="5">
        <v>1</v>
      </c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x14ac:dyDescent="0.2">
      <c r="A162" s="1" t="s">
        <v>72</v>
      </c>
      <c r="B162" s="1" t="s">
        <v>53</v>
      </c>
      <c r="C162" s="1" t="s">
        <v>26</v>
      </c>
      <c r="D162" s="1" t="s">
        <v>105</v>
      </c>
      <c r="E162" s="1" t="s">
        <v>213</v>
      </c>
      <c r="F162" s="4">
        <v>1</v>
      </c>
      <c r="G162" s="3">
        <v>0</v>
      </c>
      <c r="H162" s="4">
        <v>1</v>
      </c>
      <c r="I162" s="4">
        <v>0</v>
      </c>
      <c r="J162" s="4">
        <v>1</v>
      </c>
      <c r="K162" s="4">
        <v>0</v>
      </c>
      <c r="L162" s="4">
        <v>1</v>
      </c>
      <c r="M162" s="4">
        <v>0</v>
      </c>
      <c r="N162" s="5">
        <v>0</v>
      </c>
      <c r="O162" s="1">
        <v>0</v>
      </c>
      <c r="P162" s="1" t="s">
        <v>38</v>
      </c>
      <c r="Q162" s="1" t="s">
        <v>30</v>
      </c>
      <c r="R162" s="1" t="s">
        <v>31</v>
      </c>
      <c r="S162" s="1" t="s">
        <v>32</v>
      </c>
      <c r="T162" s="2"/>
      <c r="U162" s="2"/>
      <c r="V162" s="2"/>
      <c r="W162" s="6">
        <v>0</v>
      </c>
      <c r="X162" s="5">
        <v>0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x14ac:dyDescent="0.2">
      <c r="A163" s="1" t="s">
        <v>60</v>
      </c>
      <c r="B163" s="1" t="s">
        <v>53</v>
      </c>
      <c r="C163" s="1" t="s">
        <v>26</v>
      </c>
      <c r="D163" s="1" t="s">
        <v>47</v>
      </c>
      <c r="E163" s="1" t="s">
        <v>141</v>
      </c>
      <c r="F163" s="4">
        <v>1</v>
      </c>
      <c r="G163" s="3">
        <v>0</v>
      </c>
      <c r="H163" s="4">
        <v>1</v>
      </c>
      <c r="I163" s="4">
        <v>0</v>
      </c>
      <c r="J163" s="4">
        <v>1</v>
      </c>
      <c r="K163" s="4">
        <v>0</v>
      </c>
      <c r="L163" s="4">
        <v>1</v>
      </c>
      <c r="M163" s="4">
        <v>0</v>
      </c>
      <c r="N163" s="5">
        <v>0</v>
      </c>
      <c r="O163" s="1">
        <v>0</v>
      </c>
      <c r="P163" s="1" t="s">
        <v>38</v>
      </c>
      <c r="Q163" s="1" t="s">
        <v>30</v>
      </c>
      <c r="R163" s="1" t="s">
        <v>31</v>
      </c>
      <c r="S163" s="1" t="s">
        <v>32</v>
      </c>
      <c r="T163" s="2"/>
      <c r="U163" s="2"/>
      <c r="V163" s="2"/>
      <c r="W163" s="6">
        <v>0</v>
      </c>
      <c r="X163" s="5"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x14ac:dyDescent="0.2">
      <c r="A164" s="1" t="s">
        <v>60</v>
      </c>
      <c r="B164" s="1" t="s">
        <v>53</v>
      </c>
      <c r="C164" s="1" t="s">
        <v>26</v>
      </c>
      <c r="D164" s="1" t="s">
        <v>67</v>
      </c>
      <c r="E164" s="1" t="s">
        <v>68</v>
      </c>
      <c r="F164" s="4">
        <v>1</v>
      </c>
      <c r="G164" s="3">
        <v>0</v>
      </c>
      <c r="H164" s="4">
        <v>1</v>
      </c>
      <c r="I164" s="4">
        <v>0</v>
      </c>
      <c r="J164" s="4">
        <v>1</v>
      </c>
      <c r="K164" s="4">
        <v>0</v>
      </c>
      <c r="L164" s="4">
        <v>1</v>
      </c>
      <c r="M164" s="4">
        <v>0</v>
      </c>
      <c r="N164" s="5">
        <v>0</v>
      </c>
      <c r="O164" s="1">
        <v>0</v>
      </c>
      <c r="P164" s="1" t="s">
        <v>38</v>
      </c>
      <c r="Q164" s="1" t="s">
        <v>30</v>
      </c>
      <c r="R164" s="1" t="s">
        <v>31</v>
      </c>
      <c r="S164" s="1" t="s">
        <v>32</v>
      </c>
      <c r="T164" s="2"/>
      <c r="U164" s="2"/>
      <c r="V164" s="2"/>
      <c r="W164" s="6">
        <v>0</v>
      </c>
      <c r="X164" s="5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x14ac:dyDescent="0.2">
      <c r="A165" s="1" t="s">
        <v>35</v>
      </c>
      <c r="B165" s="1" t="s">
        <v>25</v>
      </c>
      <c r="C165" s="1" t="s">
        <v>26</v>
      </c>
      <c r="D165" s="1" t="s">
        <v>235</v>
      </c>
      <c r="E165" s="1" t="s">
        <v>474</v>
      </c>
      <c r="F165" s="4">
        <v>1</v>
      </c>
      <c r="G165" s="3">
        <v>0</v>
      </c>
      <c r="H165" s="4">
        <v>1</v>
      </c>
      <c r="I165" s="4">
        <v>0</v>
      </c>
      <c r="J165" s="4">
        <v>1</v>
      </c>
      <c r="K165" s="4">
        <v>0</v>
      </c>
      <c r="L165" s="4">
        <v>1</v>
      </c>
      <c r="M165" s="4">
        <v>0</v>
      </c>
      <c r="N165" s="5">
        <v>0</v>
      </c>
      <c r="O165" s="1">
        <v>0</v>
      </c>
      <c r="P165" s="1" t="s">
        <v>29</v>
      </c>
      <c r="Q165" s="1" t="s">
        <v>30</v>
      </c>
      <c r="R165" s="1" t="s">
        <v>31</v>
      </c>
      <c r="S165" s="1" t="s">
        <v>32</v>
      </c>
      <c r="T165" s="2"/>
      <c r="U165" s="2"/>
      <c r="V165" s="2"/>
      <c r="W165" s="6">
        <v>0</v>
      </c>
      <c r="X165" s="5">
        <v>1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x14ac:dyDescent="0.2">
      <c r="A166" s="1" t="s">
        <v>96</v>
      </c>
      <c r="B166" s="1" t="s">
        <v>53</v>
      </c>
      <c r="C166" s="1" t="s">
        <v>26</v>
      </c>
      <c r="D166" s="1" t="s">
        <v>122</v>
      </c>
      <c r="E166" s="1" t="s">
        <v>161</v>
      </c>
      <c r="F166" s="4">
        <v>1</v>
      </c>
      <c r="G166" s="3">
        <v>0</v>
      </c>
      <c r="H166" s="4">
        <v>1</v>
      </c>
      <c r="I166" s="4">
        <v>0</v>
      </c>
      <c r="J166" s="4">
        <v>1</v>
      </c>
      <c r="K166" s="4">
        <v>0</v>
      </c>
      <c r="L166" s="4">
        <v>1</v>
      </c>
      <c r="M166" s="4">
        <v>0</v>
      </c>
      <c r="N166" s="5">
        <v>0</v>
      </c>
      <c r="O166" s="1">
        <v>0</v>
      </c>
      <c r="P166" s="1" t="s">
        <v>38</v>
      </c>
      <c r="Q166" s="1" t="s">
        <v>30</v>
      </c>
      <c r="R166" s="1" t="s">
        <v>31</v>
      </c>
      <c r="S166" s="1" t="s">
        <v>32</v>
      </c>
      <c r="T166" s="2"/>
      <c r="U166" s="2"/>
      <c r="V166" s="2"/>
      <c r="W166" s="6">
        <v>0</v>
      </c>
      <c r="X166" s="5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x14ac:dyDescent="0.2">
      <c r="A167" s="1" t="s">
        <v>35</v>
      </c>
      <c r="B167" s="1" t="s">
        <v>25</v>
      </c>
      <c r="C167" s="1" t="s">
        <v>26</v>
      </c>
      <c r="D167" s="1" t="s">
        <v>144</v>
      </c>
      <c r="E167" s="1" t="s">
        <v>412</v>
      </c>
      <c r="F167" s="4">
        <v>1</v>
      </c>
      <c r="G167" s="3">
        <v>0</v>
      </c>
      <c r="H167" s="4">
        <v>1</v>
      </c>
      <c r="I167" s="4">
        <v>0</v>
      </c>
      <c r="J167" s="4">
        <v>1</v>
      </c>
      <c r="K167" s="4">
        <v>0</v>
      </c>
      <c r="L167" s="4">
        <v>1</v>
      </c>
      <c r="M167" s="4">
        <v>0</v>
      </c>
      <c r="N167" s="5">
        <v>0</v>
      </c>
      <c r="O167" s="1">
        <v>0</v>
      </c>
      <c r="P167" s="1" t="s">
        <v>29</v>
      </c>
      <c r="Q167" s="1" t="s">
        <v>30</v>
      </c>
      <c r="R167" s="1" t="s">
        <v>31</v>
      </c>
      <c r="S167" s="1" t="s">
        <v>32</v>
      </c>
      <c r="T167" s="2"/>
      <c r="U167" s="2"/>
      <c r="V167" s="2"/>
      <c r="W167" s="6">
        <v>8</v>
      </c>
      <c r="X167" s="5">
        <v>1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x14ac:dyDescent="0.2">
      <c r="A168" s="1" t="s">
        <v>52</v>
      </c>
      <c r="B168" s="1" t="s">
        <v>53</v>
      </c>
      <c r="C168" s="1" t="s">
        <v>26</v>
      </c>
      <c r="D168" s="1" t="s">
        <v>47</v>
      </c>
      <c r="E168" s="1" t="s">
        <v>139</v>
      </c>
      <c r="F168" s="4">
        <v>1</v>
      </c>
      <c r="G168" s="3">
        <v>0</v>
      </c>
      <c r="H168" s="4">
        <v>1</v>
      </c>
      <c r="I168" s="4">
        <v>0</v>
      </c>
      <c r="J168" s="4">
        <v>1</v>
      </c>
      <c r="K168" s="4">
        <v>0</v>
      </c>
      <c r="L168" s="4">
        <v>1</v>
      </c>
      <c r="M168" s="4">
        <v>0</v>
      </c>
      <c r="N168" s="5">
        <v>0</v>
      </c>
      <c r="O168" s="1">
        <v>0</v>
      </c>
      <c r="P168" s="1" t="s">
        <v>38</v>
      </c>
      <c r="Q168" s="1" t="s">
        <v>30</v>
      </c>
      <c r="R168" s="1" t="s">
        <v>31</v>
      </c>
      <c r="S168" s="1" t="s">
        <v>32</v>
      </c>
      <c r="T168" s="2"/>
      <c r="U168" s="2"/>
      <c r="V168" s="2"/>
      <c r="W168" s="6">
        <v>0</v>
      </c>
      <c r="X168" s="5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x14ac:dyDescent="0.2">
      <c r="A169" s="1" t="s">
        <v>35</v>
      </c>
      <c r="B169" s="1" t="s">
        <v>25</v>
      </c>
      <c r="C169" s="1" t="s">
        <v>26</v>
      </c>
      <c r="D169" s="1" t="s">
        <v>47</v>
      </c>
      <c r="E169" s="1" t="s">
        <v>394</v>
      </c>
      <c r="F169" s="4">
        <v>1</v>
      </c>
      <c r="G169" s="3">
        <v>0</v>
      </c>
      <c r="H169" s="4">
        <v>1</v>
      </c>
      <c r="I169" s="4">
        <v>0</v>
      </c>
      <c r="J169" s="4">
        <v>1</v>
      </c>
      <c r="K169" s="4">
        <v>0</v>
      </c>
      <c r="L169" s="4">
        <v>1</v>
      </c>
      <c r="M169" s="4">
        <v>0</v>
      </c>
      <c r="N169" s="5">
        <v>0</v>
      </c>
      <c r="O169" s="1">
        <v>0</v>
      </c>
      <c r="P169" s="1" t="s">
        <v>29</v>
      </c>
      <c r="Q169" s="1" t="s">
        <v>30</v>
      </c>
      <c r="R169" s="1" t="s">
        <v>31</v>
      </c>
      <c r="S169" s="1" t="s">
        <v>32</v>
      </c>
      <c r="T169" s="1" t="s">
        <v>370</v>
      </c>
      <c r="U169" s="2"/>
      <c r="V169" s="2"/>
      <c r="W169" s="6">
        <v>8</v>
      </c>
      <c r="X169" s="5">
        <v>1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x14ac:dyDescent="0.2">
      <c r="A170" s="1" t="s">
        <v>60</v>
      </c>
      <c r="B170" s="1" t="s">
        <v>53</v>
      </c>
      <c r="C170" s="1" t="s">
        <v>26</v>
      </c>
      <c r="D170" s="1" t="s">
        <v>122</v>
      </c>
      <c r="E170" s="1" t="s">
        <v>123</v>
      </c>
      <c r="F170" s="4">
        <v>1</v>
      </c>
      <c r="G170" s="3">
        <v>0</v>
      </c>
      <c r="H170" s="4">
        <v>1</v>
      </c>
      <c r="I170" s="4">
        <v>0</v>
      </c>
      <c r="J170" s="4">
        <v>1</v>
      </c>
      <c r="K170" s="4">
        <v>0</v>
      </c>
      <c r="L170" s="4">
        <v>1</v>
      </c>
      <c r="M170" s="4">
        <v>0</v>
      </c>
      <c r="N170" s="5">
        <v>0</v>
      </c>
      <c r="O170" s="1">
        <v>0</v>
      </c>
      <c r="P170" s="1" t="s">
        <v>38</v>
      </c>
      <c r="Q170" s="1" t="s">
        <v>30</v>
      </c>
      <c r="R170" s="1" t="s">
        <v>31</v>
      </c>
      <c r="S170" s="1" t="s">
        <v>32</v>
      </c>
      <c r="T170" s="2"/>
      <c r="U170" s="2"/>
      <c r="V170" s="2"/>
      <c r="W170" s="6">
        <v>0</v>
      </c>
      <c r="X170" s="5">
        <v>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x14ac:dyDescent="0.2">
      <c r="A171" s="1" t="s">
        <v>52</v>
      </c>
      <c r="B171" s="1" t="s">
        <v>53</v>
      </c>
      <c r="C171" s="1" t="s">
        <v>26</v>
      </c>
      <c r="D171" s="1" t="s">
        <v>147</v>
      </c>
      <c r="E171" s="1" t="s">
        <v>55</v>
      </c>
      <c r="F171" s="4">
        <v>1</v>
      </c>
      <c r="G171" s="3">
        <v>0</v>
      </c>
      <c r="H171" s="4">
        <v>1</v>
      </c>
      <c r="I171" s="4">
        <v>0</v>
      </c>
      <c r="J171" s="4">
        <v>1</v>
      </c>
      <c r="K171" s="4">
        <v>0</v>
      </c>
      <c r="L171" s="4">
        <v>1</v>
      </c>
      <c r="M171" s="4">
        <v>0</v>
      </c>
      <c r="N171" s="5">
        <v>0</v>
      </c>
      <c r="O171" s="1">
        <v>0</v>
      </c>
      <c r="P171" s="1" t="s">
        <v>38</v>
      </c>
      <c r="Q171" s="1" t="s">
        <v>30</v>
      </c>
      <c r="R171" s="1" t="s">
        <v>31</v>
      </c>
      <c r="S171" s="1" t="s">
        <v>32</v>
      </c>
      <c r="T171" s="2"/>
      <c r="U171" s="2"/>
      <c r="V171" s="2"/>
      <c r="W171" s="6">
        <v>0</v>
      </c>
      <c r="X171" s="5"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x14ac:dyDescent="0.2">
      <c r="A172" s="1" t="s">
        <v>96</v>
      </c>
      <c r="B172" s="1" t="s">
        <v>53</v>
      </c>
      <c r="C172" s="1" t="s">
        <v>26</v>
      </c>
      <c r="D172" s="1" t="s">
        <v>47</v>
      </c>
      <c r="E172" s="1" t="s">
        <v>140</v>
      </c>
      <c r="F172" s="4">
        <v>1</v>
      </c>
      <c r="G172" s="3">
        <v>0</v>
      </c>
      <c r="H172" s="4">
        <v>1</v>
      </c>
      <c r="I172" s="4">
        <v>0</v>
      </c>
      <c r="J172" s="4">
        <v>1</v>
      </c>
      <c r="K172" s="4">
        <v>0</v>
      </c>
      <c r="L172" s="4">
        <v>1</v>
      </c>
      <c r="M172" s="4">
        <v>0</v>
      </c>
      <c r="N172" s="5">
        <v>0</v>
      </c>
      <c r="O172" s="1">
        <v>0</v>
      </c>
      <c r="P172" s="1" t="s">
        <v>38</v>
      </c>
      <c r="Q172" s="1" t="s">
        <v>30</v>
      </c>
      <c r="R172" s="1" t="s">
        <v>31</v>
      </c>
      <c r="S172" s="1" t="s">
        <v>32</v>
      </c>
      <c r="T172" s="2"/>
      <c r="U172" s="2"/>
      <c r="V172" s="2"/>
      <c r="W172" s="6">
        <v>0</v>
      </c>
      <c r="X172" s="5"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x14ac:dyDescent="0.2">
      <c r="A173" s="1" t="s">
        <v>35</v>
      </c>
      <c r="B173" s="1" t="s">
        <v>25</v>
      </c>
      <c r="C173" s="1" t="s">
        <v>26</v>
      </c>
      <c r="D173" s="1" t="s">
        <v>47</v>
      </c>
      <c r="E173" s="1" t="s">
        <v>436</v>
      </c>
      <c r="F173" s="4">
        <v>1</v>
      </c>
      <c r="G173" s="3">
        <v>0</v>
      </c>
      <c r="H173" s="4">
        <v>1</v>
      </c>
      <c r="I173" s="4">
        <v>0</v>
      </c>
      <c r="J173" s="4">
        <v>1</v>
      </c>
      <c r="K173" s="4">
        <v>0</v>
      </c>
      <c r="L173" s="4">
        <v>1</v>
      </c>
      <c r="M173" s="4">
        <v>0</v>
      </c>
      <c r="N173" s="5">
        <v>0</v>
      </c>
      <c r="O173" s="1">
        <v>0</v>
      </c>
      <c r="P173" s="1" t="s">
        <v>29</v>
      </c>
      <c r="Q173" s="1" t="s">
        <v>30</v>
      </c>
      <c r="R173" s="1" t="s">
        <v>31</v>
      </c>
      <c r="S173" s="1" t="s">
        <v>32</v>
      </c>
      <c r="T173" s="2"/>
      <c r="U173" s="2"/>
      <c r="V173" s="2"/>
      <c r="W173" s="6">
        <v>8</v>
      </c>
      <c r="X173" s="5">
        <v>1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x14ac:dyDescent="0.2">
      <c r="A174" s="1" t="s">
        <v>72</v>
      </c>
      <c r="B174" s="1" t="s">
        <v>53</v>
      </c>
      <c r="C174" s="1" t="s">
        <v>26</v>
      </c>
      <c r="D174" s="1" t="s">
        <v>47</v>
      </c>
      <c r="E174" s="1" t="s">
        <v>215</v>
      </c>
      <c r="F174" s="4">
        <v>1</v>
      </c>
      <c r="G174" s="3">
        <v>0</v>
      </c>
      <c r="H174" s="4">
        <v>1</v>
      </c>
      <c r="I174" s="4">
        <v>0</v>
      </c>
      <c r="J174" s="4">
        <v>1</v>
      </c>
      <c r="K174" s="4">
        <v>0</v>
      </c>
      <c r="L174" s="4">
        <v>1</v>
      </c>
      <c r="M174" s="4">
        <v>0</v>
      </c>
      <c r="N174" s="5">
        <v>0</v>
      </c>
      <c r="O174" s="1">
        <v>0</v>
      </c>
      <c r="P174" s="1" t="s">
        <v>29</v>
      </c>
      <c r="Q174" s="1" t="s">
        <v>30</v>
      </c>
      <c r="R174" s="1" t="s">
        <v>31</v>
      </c>
      <c r="S174" s="1" t="s">
        <v>32</v>
      </c>
      <c r="T174" s="2"/>
      <c r="U174" s="2"/>
      <c r="V174" s="2"/>
      <c r="W174" s="6">
        <v>0</v>
      </c>
      <c r="X174" s="5">
        <v>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x14ac:dyDescent="0.2">
      <c r="A175" s="1" t="s">
        <v>46</v>
      </c>
      <c r="B175" s="1" t="s">
        <v>25</v>
      </c>
      <c r="C175" s="1" t="s">
        <v>26</v>
      </c>
      <c r="D175" s="1" t="s">
        <v>105</v>
      </c>
      <c r="E175" s="1" t="s">
        <v>332</v>
      </c>
      <c r="F175" s="4">
        <v>1</v>
      </c>
      <c r="G175" s="3">
        <v>0</v>
      </c>
      <c r="H175" s="4">
        <v>1</v>
      </c>
      <c r="I175" s="4">
        <v>0</v>
      </c>
      <c r="J175" s="4">
        <v>1</v>
      </c>
      <c r="K175" s="4">
        <v>0</v>
      </c>
      <c r="L175" s="4">
        <v>1</v>
      </c>
      <c r="M175" s="4">
        <v>0</v>
      </c>
      <c r="N175" s="5">
        <v>0</v>
      </c>
      <c r="O175" s="1">
        <v>0</v>
      </c>
      <c r="P175" s="1" t="s">
        <v>29</v>
      </c>
      <c r="Q175" s="1" t="s">
        <v>30</v>
      </c>
      <c r="R175" s="1" t="s">
        <v>31</v>
      </c>
      <c r="S175" s="1" t="s">
        <v>32</v>
      </c>
      <c r="T175" s="2"/>
      <c r="U175" s="2"/>
      <c r="V175" s="2"/>
      <c r="W175" s="6">
        <v>0</v>
      </c>
      <c r="X175" s="5"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x14ac:dyDescent="0.2">
      <c r="A176" s="1" t="s">
        <v>35</v>
      </c>
      <c r="B176" s="1" t="s">
        <v>25</v>
      </c>
      <c r="C176" s="1" t="s">
        <v>26</v>
      </c>
      <c r="D176" s="1" t="s">
        <v>235</v>
      </c>
      <c r="E176" s="1" t="s">
        <v>331</v>
      </c>
      <c r="F176" s="4">
        <v>1</v>
      </c>
      <c r="G176" s="3">
        <v>0</v>
      </c>
      <c r="H176" s="4">
        <v>1</v>
      </c>
      <c r="I176" s="4">
        <v>0</v>
      </c>
      <c r="J176" s="4">
        <v>1</v>
      </c>
      <c r="K176" s="4">
        <v>0</v>
      </c>
      <c r="L176" s="4">
        <v>1</v>
      </c>
      <c r="M176" s="4">
        <v>0</v>
      </c>
      <c r="N176" s="5">
        <v>0</v>
      </c>
      <c r="O176" s="1">
        <v>0</v>
      </c>
      <c r="P176" s="1" t="s">
        <v>38</v>
      </c>
      <c r="Q176" s="1" t="s">
        <v>30</v>
      </c>
      <c r="R176" s="1" t="s">
        <v>31</v>
      </c>
      <c r="S176" s="1" t="s">
        <v>32</v>
      </c>
      <c r="T176" s="2"/>
      <c r="U176" s="2"/>
      <c r="V176" s="2"/>
      <c r="W176" s="6">
        <v>0</v>
      </c>
      <c r="X176" s="5"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x14ac:dyDescent="0.2">
      <c r="A177" s="1" t="s">
        <v>24</v>
      </c>
      <c r="B177" s="1" t="s">
        <v>25</v>
      </c>
      <c r="C177" s="1" t="s">
        <v>26</v>
      </c>
      <c r="D177" s="1" t="s">
        <v>73</v>
      </c>
      <c r="E177" s="1" t="s">
        <v>386</v>
      </c>
      <c r="F177" s="4">
        <v>1</v>
      </c>
      <c r="G177" s="3">
        <v>0</v>
      </c>
      <c r="H177" s="4">
        <v>1</v>
      </c>
      <c r="I177" s="4">
        <v>0</v>
      </c>
      <c r="J177" s="4">
        <v>1</v>
      </c>
      <c r="K177" s="4">
        <v>0</v>
      </c>
      <c r="L177" s="4">
        <v>1</v>
      </c>
      <c r="M177" s="4">
        <v>0</v>
      </c>
      <c r="N177" s="5">
        <v>0</v>
      </c>
      <c r="O177" s="1">
        <v>0</v>
      </c>
      <c r="P177" s="1" t="s">
        <v>29</v>
      </c>
      <c r="Q177" s="1" t="s">
        <v>30</v>
      </c>
      <c r="R177" s="1" t="s">
        <v>31</v>
      </c>
      <c r="S177" s="1" t="s">
        <v>32</v>
      </c>
      <c r="T177" s="1" t="s">
        <v>312</v>
      </c>
      <c r="U177" s="2"/>
      <c r="V177" s="2"/>
      <c r="W177" s="6">
        <v>8</v>
      </c>
      <c r="X177" s="5">
        <v>1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x14ac:dyDescent="0.2">
      <c r="A178" s="1" t="s">
        <v>72</v>
      </c>
      <c r="B178" s="1" t="s">
        <v>53</v>
      </c>
      <c r="C178" s="1" t="s">
        <v>26</v>
      </c>
      <c r="D178" s="1" t="s">
        <v>251</v>
      </c>
      <c r="E178" s="1" t="s">
        <v>428</v>
      </c>
      <c r="F178" s="4">
        <v>1</v>
      </c>
      <c r="G178" s="3">
        <v>0</v>
      </c>
      <c r="H178" s="4">
        <v>1</v>
      </c>
      <c r="I178" s="4">
        <v>0</v>
      </c>
      <c r="J178" s="4">
        <v>1</v>
      </c>
      <c r="K178" s="4">
        <v>0</v>
      </c>
      <c r="L178" s="4">
        <v>1</v>
      </c>
      <c r="M178" s="4">
        <v>0</v>
      </c>
      <c r="N178" s="5">
        <v>0</v>
      </c>
      <c r="O178" s="1">
        <v>0</v>
      </c>
      <c r="P178" s="1" t="s">
        <v>38</v>
      </c>
      <c r="Q178" s="1" t="s">
        <v>30</v>
      </c>
      <c r="R178" s="1" t="s">
        <v>31</v>
      </c>
      <c r="S178" s="1" t="s">
        <v>32</v>
      </c>
      <c r="T178" s="2"/>
      <c r="U178" s="2"/>
      <c r="V178" s="2"/>
      <c r="W178" s="6">
        <v>8</v>
      </c>
      <c r="X178" s="5">
        <v>1</v>
      </c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x14ac:dyDescent="0.2">
      <c r="A179" s="1" t="s">
        <v>96</v>
      </c>
      <c r="B179" s="1" t="s">
        <v>53</v>
      </c>
      <c r="C179" s="1" t="s">
        <v>26</v>
      </c>
      <c r="D179" s="1" t="s">
        <v>47</v>
      </c>
      <c r="E179" s="1" t="s">
        <v>99</v>
      </c>
      <c r="F179" s="4">
        <v>1</v>
      </c>
      <c r="G179" s="3">
        <v>0</v>
      </c>
      <c r="H179" s="4">
        <v>1</v>
      </c>
      <c r="I179" s="4">
        <v>0</v>
      </c>
      <c r="J179" s="4">
        <v>1</v>
      </c>
      <c r="K179" s="4">
        <v>0</v>
      </c>
      <c r="L179" s="4">
        <v>1</v>
      </c>
      <c r="M179" s="4">
        <v>0</v>
      </c>
      <c r="N179" s="5">
        <v>0</v>
      </c>
      <c r="O179" s="1">
        <v>0</v>
      </c>
      <c r="P179" s="1" t="s">
        <v>38</v>
      </c>
      <c r="Q179" s="1" t="s">
        <v>30</v>
      </c>
      <c r="R179" s="1" t="s">
        <v>31</v>
      </c>
      <c r="S179" s="1" t="s">
        <v>32</v>
      </c>
      <c r="T179" s="2"/>
      <c r="U179" s="2"/>
      <c r="V179" s="2"/>
      <c r="W179" s="6">
        <v>0</v>
      </c>
      <c r="X179" s="5">
        <v>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x14ac:dyDescent="0.2">
      <c r="A180" s="1" t="s">
        <v>60</v>
      </c>
      <c r="B180" s="1" t="s">
        <v>53</v>
      </c>
      <c r="C180" s="1" t="s">
        <v>26</v>
      </c>
      <c r="D180" s="1" t="s">
        <v>67</v>
      </c>
      <c r="E180" s="1" t="s">
        <v>121</v>
      </c>
      <c r="F180" s="4">
        <v>1</v>
      </c>
      <c r="G180" s="3">
        <v>0</v>
      </c>
      <c r="H180" s="4">
        <v>1</v>
      </c>
      <c r="I180" s="4">
        <v>0</v>
      </c>
      <c r="J180" s="4">
        <v>1</v>
      </c>
      <c r="K180" s="4">
        <v>0</v>
      </c>
      <c r="L180" s="4">
        <v>1</v>
      </c>
      <c r="M180" s="4">
        <v>0</v>
      </c>
      <c r="N180" s="5">
        <v>0</v>
      </c>
      <c r="O180" s="1">
        <v>0</v>
      </c>
      <c r="P180" s="1" t="s">
        <v>38</v>
      </c>
      <c r="Q180" s="1" t="s">
        <v>30</v>
      </c>
      <c r="R180" s="1" t="s">
        <v>31</v>
      </c>
      <c r="S180" s="1" t="s">
        <v>32</v>
      </c>
      <c r="T180" s="2"/>
      <c r="U180" s="2"/>
      <c r="V180" s="2"/>
      <c r="W180" s="6">
        <v>0</v>
      </c>
      <c r="X180" s="5"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x14ac:dyDescent="0.2">
      <c r="A181" s="1" t="s">
        <v>60</v>
      </c>
      <c r="B181" s="1" t="s">
        <v>53</v>
      </c>
      <c r="C181" s="1" t="s">
        <v>26</v>
      </c>
      <c r="D181" s="1" t="s">
        <v>166</v>
      </c>
      <c r="E181" s="1" t="s">
        <v>184</v>
      </c>
      <c r="F181" s="4">
        <v>1</v>
      </c>
      <c r="G181" s="3">
        <v>0</v>
      </c>
      <c r="H181" s="4">
        <v>1</v>
      </c>
      <c r="I181" s="4">
        <v>0</v>
      </c>
      <c r="J181" s="4">
        <v>1</v>
      </c>
      <c r="K181" s="4">
        <v>0</v>
      </c>
      <c r="L181" s="4">
        <v>1</v>
      </c>
      <c r="M181" s="4">
        <v>0</v>
      </c>
      <c r="N181" s="5">
        <v>0</v>
      </c>
      <c r="O181" s="1">
        <v>0</v>
      </c>
      <c r="P181" s="1" t="s">
        <v>38</v>
      </c>
      <c r="Q181" s="1" t="s">
        <v>30</v>
      </c>
      <c r="R181" s="1" t="s">
        <v>31</v>
      </c>
      <c r="S181" s="1" t="s">
        <v>32</v>
      </c>
      <c r="T181" s="2"/>
      <c r="U181" s="2"/>
      <c r="V181" s="2"/>
      <c r="W181" s="6">
        <v>0</v>
      </c>
      <c r="X181" s="5"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x14ac:dyDescent="0.2">
      <c r="A182" s="1" t="s">
        <v>60</v>
      </c>
      <c r="B182" s="1" t="s">
        <v>53</v>
      </c>
      <c r="C182" s="1" t="s">
        <v>26</v>
      </c>
      <c r="D182" s="1" t="s">
        <v>67</v>
      </c>
      <c r="E182" s="1" t="s">
        <v>522</v>
      </c>
      <c r="F182" s="4">
        <v>1</v>
      </c>
      <c r="G182" s="3">
        <v>0</v>
      </c>
      <c r="H182" s="4">
        <v>1</v>
      </c>
      <c r="I182" s="4">
        <v>0</v>
      </c>
      <c r="J182" s="4">
        <v>1</v>
      </c>
      <c r="K182" s="4">
        <v>0</v>
      </c>
      <c r="L182" s="4">
        <v>1</v>
      </c>
      <c r="M182" s="4">
        <v>0</v>
      </c>
      <c r="N182" s="5">
        <v>0</v>
      </c>
      <c r="O182" s="1">
        <v>0</v>
      </c>
      <c r="P182" s="1" t="s">
        <v>38</v>
      </c>
      <c r="Q182" s="1" t="s">
        <v>30</v>
      </c>
      <c r="R182" s="1" t="s">
        <v>31</v>
      </c>
      <c r="S182" s="1" t="s">
        <v>521</v>
      </c>
      <c r="T182" s="2"/>
      <c r="U182" s="2"/>
      <c r="V182" s="2"/>
      <c r="W182" s="6">
        <v>0</v>
      </c>
      <c r="X182" s="5">
        <v>0</v>
      </c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x14ac:dyDescent="0.2">
      <c r="A183" s="1" t="s">
        <v>60</v>
      </c>
      <c r="B183" s="1" t="s">
        <v>53</v>
      </c>
      <c r="C183" s="1" t="s">
        <v>26</v>
      </c>
      <c r="D183" s="1" t="s">
        <v>127</v>
      </c>
      <c r="E183" s="1" t="s">
        <v>128</v>
      </c>
      <c r="F183" s="4">
        <v>1</v>
      </c>
      <c r="G183" s="3">
        <v>0</v>
      </c>
      <c r="H183" s="4">
        <v>1</v>
      </c>
      <c r="I183" s="4">
        <v>0</v>
      </c>
      <c r="J183" s="4">
        <v>1</v>
      </c>
      <c r="K183" s="4">
        <v>0</v>
      </c>
      <c r="L183" s="4">
        <v>1</v>
      </c>
      <c r="M183" s="4">
        <v>0</v>
      </c>
      <c r="N183" s="5">
        <v>0</v>
      </c>
      <c r="O183" s="1">
        <v>0</v>
      </c>
      <c r="P183" s="1" t="s">
        <v>64</v>
      </c>
      <c r="Q183" s="1" t="s">
        <v>30</v>
      </c>
      <c r="R183" s="1" t="s">
        <v>31</v>
      </c>
      <c r="S183" s="1" t="s">
        <v>32</v>
      </c>
      <c r="T183" s="2"/>
      <c r="U183" s="2"/>
      <c r="V183" s="2"/>
      <c r="W183" s="6">
        <v>0</v>
      </c>
      <c r="X183" s="5">
        <v>0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x14ac:dyDescent="0.2">
      <c r="A184" s="1" t="s">
        <v>52</v>
      </c>
      <c r="B184" s="1" t="s">
        <v>53</v>
      </c>
      <c r="C184" s="1" t="s">
        <v>26</v>
      </c>
      <c r="D184" s="1" t="s">
        <v>56</v>
      </c>
      <c r="E184" s="1" t="s">
        <v>55</v>
      </c>
      <c r="F184" s="4">
        <v>1</v>
      </c>
      <c r="G184" s="3">
        <v>0</v>
      </c>
      <c r="H184" s="4">
        <v>1</v>
      </c>
      <c r="I184" s="4">
        <v>0</v>
      </c>
      <c r="J184" s="4">
        <v>1</v>
      </c>
      <c r="K184" s="4">
        <v>0</v>
      </c>
      <c r="L184" s="4">
        <v>1</v>
      </c>
      <c r="M184" s="4">
        <v>0</v>
      </c>
      <c r="N184" s="5">
        <v>0</v>
      </c>
      <c r="O184" s="1">
        <v>0</v>
      </c>
      <c r="P184" s="1" t="s">
        <v>38</v>
      </c>
      <c r="Q184" s="1" t="s">
        <v>30</v>
      </c>
      <c r="R184" s="1" t="s">
        <v>31</v>
      </c>
      <c r="S184" s="1" t="s">
        <v>32</v>
      </c>
      <c r="T184" s="2"/>
      <c r="U184" s="2"/>
      <c r="V184" s="2"/>
      <c r="W184" s="6">
        <v>0</v>
      </c>
      <c r="X184" s="5"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x14ac:dyDescent="0.2">
      <c r="A185" s="1" t="s">
        <v>96</v>
      </c>
      <c r="B185" s="1" t="s">
        <v>53</v>
      </c>
      <c r="C185" s="1" t="s">
        <v>26</v>
      </c>
      <c r="D185" s="1" t="s">
        <v>67</v>
      </c>
      <c r="E185" s="1" t="s">
        <v>129</v>
      </c>
      <c r="F185" s="4">
        <v>1</v>
      </c>
      <c r="G185" s="3">
        <v>0</v>
      </c>
      <c r="H185" s="4">
        <v>1</v>
      </c>
      <c r="I185" s="4">
        <v>0</v>
      </c>
      <c r="J185" s="4">
        <v>1</v>
      </c>
      <c r="K185" s="4">
        <v>0</v>
      </c>
      <c r="L185" s="4">
        <v>1</v>
      </c>
      <c r="M185" s="4">
        <v>0</v>
      </c>
      <c r="N185" s="5">
        <v>0</v>
      </c>
      <c r="O185" s="1">
        <v>0</v>
      </c>
      <c r="P185" s="1" t="s">
        <v>38</v>
      </c>
      <c r="Q185" s="1" t="s">
        <v>30</v>
      </c>
      <c r="R185" s="1" t="s">
        <v>31</v>
      </c>
      <c r="S185" s="1" t="s">
        <v>32</v>
      </c>
      <c r="T185" s="2"/>
      <c r="U185" s="2"/>
      <c r="V185" s="2"/>
      <c r="W185" s="6">
        <v>0</v>
      </c>
      <c r="X185" s="5"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x14ac:dyDescent="0.2">
      <c r="A186" s="1" t="s">
        <v>52</v>
      </c>
      <c r="B186" s="1" t="s">
        <v>53</v>
      </c>
      <c r="C186" s="1" t="s">
        <v>26</v>
      </c>
      <c r="D186" s="1" t="s">
        <v>54</v>
      </c>
      <c r="E186" s="1" t="s">
        <v>55</v>
      </c>
      <c r="F186" s="4">
        <v>1</v>
      </c>
      <c r="G186" s="3">
        <v>0</v>
      </c>
      <c r="H186" s="4">
        <v>1</v>
      </c>
      <c r="I186" s="4">
        <v>0</v>
      </c>
      <c r="J186" s="4">
        <v>1</v>
      </c>
      <c r="K186" s="4">
        <v>0</v>
      </c>
      <c r="L186" s="4">
        <v>1</v>
      </c>
      <c r="M186" s="4">
        <v>0</v>
      </c>
      <c r="N186" s="5">
        <v>0</v>
      </c>
      <c r="O186" s="1">
        <v>0</v>
      </c>
      <c r="P186" s="1" t="s">
        <v>38</v>
      </c>
      <c r="Q186" s="1" t="s">
        <v>30</v>
      </c>
      <c r="R186" s="1" t="s">
        <v>31</v>
      </c>
      <c r="S186" s="1" t="s">
        <v>32</v>
      </c>
      <c r="T186" s="2"/>
      <c r="U186" s="2"/>
      <c r="V186" s="2"/>
      <c r="W186" s="6">
        <v>0</v>
      </c>
      <c r="X186" s="5"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x14ac:dyDescent="0.2">
      <c r="A187" s="1" t="s">
        <v>35</v>
      </c>
      <c r="B187" s="1" t="s">
        <v>25</v>
      </c>
      <c r="C187" s="1" t="s">
        <v>26</v>
      </c>
      <c r="D187" s="1" t="s">
        <v>329</v>
      </c>
      <c r="E187" s="1" t="s">
        <v>42</v>
      </c>
      <c r="F187" s="4">
        <v>1</v>
      </c>
      <c r="G187" s="3">
        <v>0</v>
      </c>
      <c r="H187" s="4">
        <v>1</v>
      </c>
      <c r="I187" s="4">
        <v>0</v>
      </c>
      <c r="J187" s="4">
        <v>1</v>
      </c>
      <c r="K187" s="4">
        <v>0</v>
      </c>
      <c r="L187" s="4">
        <v>1</v>
      </c>
      <c r="M187" s="4">
        <v>0</v>
      </c>
      <c r="N187" s="5">
        <v>0</v>
      </c>
      <c r="O187" s="1">
        <v>0</v>
      </c>
      <c r="P187" s="1" t="s">
        <v>38</v>
      </c>
      <c r="Q187" s="1" t="s">
        <v>30</v>
      </c>
      <c r="R187" s="1" t="s">
        <v>31</v>
      </c>
      <c r="S187" s="1" t="s">
        <v>32</v>
      </c>
      <c r="T187" s="2"/>
      <c r="U187" s="2"/>
      <c r="V187" s="2"/>
      <c r="W187" s="6">
        <v>0</v>
      </c>
      <c r="X187" s="5">
        <v>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x14ac:dyDescent="0.2">
      <c r="A188" s="1" t="s">
        <v>96</v>
      </c>
      <c r="B188" s="1" t="s">
        <v>53</v>
      </c>
      <c r="C188" s="1" t="s">
        <v>26</v>
      </c>
      <c r="D188" s="1" t="s">
        <v>27</v>
      </c>
      <c r="E188" s="1" t="s">
        <v>159</v>
      </c>
      <c r="F188" s="4">
        <v>1</v>
      </c>
      <c r="G188" s="3">
        <v>0</v>
      </c>
      <c r="H188" s="4">
        <v>1</v>
      </c>
      <c r="I188" s="4">
        <v>0</v>
      </c>
      <c r="J188" s="4">
        <v>1</v>
      </c>
      <c r="K188" s="4">
        <v>0</v>
      </c>
      <c r="L188" s="4">
        <v>1</v>
      </c>
      <c r="M188" s="4">
        <v>0</v>
      </c>
      <c r="N188" s="5">
        <v>0</v>
      </c>
      <c r="O188" s="1">
        <v>0</v>
      </c>
      <c r="P188" s="1" t="s">
        <v>38</v>
      </c>
      <c r="Q188" s="1" t="s">
        <v>30</v>
      </c>
      <c r="R188" s="1" t="s">
        <v>31</v>
      </c>
      <c r="S188" s="1" t="s">
        <v>32</v>
      </c>
      <c r="T188" s="2"/>
      <c r="U188" s="2"/>
      <c r="V188" s="2"/>
      <c r="W188" s="6">
        <v>0</v>
      </c>
      <c r="X188" s="5"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x14ac:dyDescent="0.2">
      <c r="A189" s="1" t="s">
        <v>60</v>
      </c>
      <c r="B189" s="1" t="s">
        <v>53</v>
      </c>
      <c r="C189" s="1" t="s">
        <v>26</v>
      </c>
      <c r="D189" s="1" t="s">
        <v>144</v>
      </c>
      <c r="E189" s="1" t="s">
        <v>146</v>
      </c>
      <c r="F189" s="4">
        <v>1</v>
      </c>
      <c r="G189" s="3">
        <v>0</v>
      </c>
      <c r="H189" s="4">
        <v>1</v>
      </c>
      <c r="I189" s="4">
        <v>0</v>
      </c>
      <c r="J189" s="4">
        <v>1</v>
      </c>
      <c r="K189" s="4">
        <v>0</v>
      </c>
      <c r="L189" s="4">
        <v>1</v>
      </c>
      <c r="M189" s="4">
        <v>0</v>
      </c>
      <c r="N189" s="5">
        <v>0</v>
      </c>
      <c r="O189" s="1">
        <v>0</v>
      </c>
      <c r="P189" s="1" t="s">
        <v>38</v>
      </c>
      <c r="Q189" s="1" t="s">
        <v>30</v>
      </c>
      <c r="R189" s="1" t="s">
        <v>31</v>
      </c>
      <c r="S189" s="1" t="s">
        <v>32</v>
      </c>
      <c r="T189" s="2"/>
      <c r="U189" s="2"/>
      <c r="V189" s="2"/>
      <c r="W189" s="6">
        <v>0</v>
      </c>
      <c r="X189" s="5">
        <v>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x14ac:dyDescent="0.2">
      <c r="A190" s="1" t="s">
        <v>60</v>
      </c>
      <c r="B190" s="1" t="s">
        <v>53</v>
      </c>
      <c r="C190" s="1" t="s">
        <v>26</v>
      </c>
      <c r="D190" s="1" t="s">
        <v>170</v>
      </c>
      <c r="E190" s="1" t="s">
        <v>171</v>
      </c>
      <c r="F190" s="4">
        <v>1</v>
      </c>
      <c r="G190" s="3">
        <v>0</v>
      </c>
      <c r="H190" s="4">
        <v>1</v>
      </c>
      <c r="I190" s="4">
        <v>0</v>
      </c>
      <c r="J190" s="4">
        <v>1</v>
      </c>
      <c r="K190" s="4">
        <v>0</v>
      </c>
      <c r="L190" s="4">
        <v>1</v>
      </c>
      <c r="M190" s="4">
        <v>0</v>
      </c>
      <c r="N190" s="5">
        <v>0</v>
      </c>
      <c r="O190" s="1">
        <v>0</v>
      </c>
      <c r="P190" s="1" t="s">
        <v>38</v>
      </c>
      <c r="Q190" s="1" t="s">
        <v>30</v>
      </c>
      <c r="R190" s="1" t="s">
        <v>31</v>
      </c>
      <c r="S190" s="1" t="s">
        <v>32</v>
      </c>
      <c r="T190" s="2"/>
      <c r="U190" s="2"/>
      <c r="V190" s="2"/>
      <c r="W190" s="6">
        <v>0</v>
      </c>
      <c r="X190" s="5"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x14ac:dyDescent="0.2">
      <c r="A191" s="1" t="s">
        <v>60</v>
      </c>
      <c r="B191" s="1" t="s">
        <v>53</v>
      </c>
      <c r="C191" s="1" t="s">
        <v>26</v>
      </c>
      <c r="D191" s="1" t="s">
        <v>122</v>
      </c>
      <c r="E191" s="1" t="s">
        <v>143</v>
      </c>
      <c r="F191" s="4">
        <v>1</v>
      </c>
      <c r="G191" s="3">
        <v>0</v>
      </c>
      <c r="H191" s="4">
        <v>1</v>
      </c>
      <c r="I191" s="4">
        <v>0</v>
      </c>
      <c r="J191" s="4">
        <v>1</v>
      </c>
      <c r="K191" s="4">
        <v>0</v>
      </c>
      <c r="L191" s="4">
        <v>1</v>
      </c>
      <c r="M191" s="4">
        <v>0</v>
      </c>
      <c r="N191" s="5">
        <v>0</v>
      </c>
      <c r="O191" s="1">
        <v>0</v>
      </c>
      <c r="P191" s="1" t="s">
        <v>38</v>
      </c>
      <c r="Q191" s="1" t="s">
        <v>30</v>
      </c>
      <c r="R191" s="1" t="s">
        <v>31</v>
      </c>
      <c r="S191" s="1" t="s">
        <v>32</v>
      </c>
      <c r="T191" s="2"/>
      <c r="U191" s="2"/>
      <c r="V191" s="2"/>
      <c r="W191" s="6">
        <v>0</v>
      </c>
      <c r="X191" s="5">
        <v>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x14ac:dyDescent="0.2">
      <c r="A192" s="1" t="s">
        <v>72</v>
      </c>
      <c r="B192" s="1" t="s">
        <v>53</v>
      </c>
      <c r="C192" s="1" t="s">
        <v>26</v>
      </c>
      <c r="D192" s="1" t="s">
        <v>144</v>
      </c>
      <c r="E192" s="1" t="s">
        <v>218</v>
      </c>
      <c r="F192" s="4">
        <v>1</v>
      </c>
      <c r="G192" s="3">
        <v>0</v>
      </c>
      <c r="H192" s="4">
        <v>1</v>
      </c>
      <c r="I192" s="4">
        <v>0</v>
      </c>
      <c r="J192" s="4">
        <v>1</v>
      </c>
      <c r="K192" s="4">
        <v>0</v>
      </c>
      <c r="L192" s="4">
        <v>1</v>
      </c>
      <c r="M192" s="4">
        <v>0</v>
      </c>
      <c r="N192" s="5">
        <v>0</v>
      </c>
      <c r="O192" s="1">
        <v>0</v>
      </c>
      <c r="P192" s="1" t="s">
        <v>38</v>
      </c>
      <c r="Q192" s="1" t="s">
        <v>30</v>
      </c>
      <c r="R192" s="1" t="s">
        <v>31</v>
      </c>
      <c r="S192" s="1" t="s">
        <v>32</v>
      </c>
      <c r="T192" s="2"/>
      <c r="U192" s="2"/>
      <c r="V192" s="2"/>
      <c r="W192" s="6">
        <v>0</v>
      </c>
      <c r="X192" s="5"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x14ac:dyDescent="0.2">
      <c r="A193" s="1" t="s">
        <v>46</v>
      </c>
      <c r="B193" s="1" t="s">
        <v>25</v>
      </c>
      <c r="C193" s="1" t="s">
        <v>26</v>
      </c>
      <c r="D193" s="1" t="s">
        <v>355</v>
      </c>
      <c r="E193" s="1" t="s">
        <v>356</v>
      </c>
      <c r="F193" s="4">
        <v>1</v>
      </c>
      <c r="G193" s="3">
        <v>0</v>
      </c>
      <c r="H193" s="4">
        <v>1</v>
      </c>
      <c r="I193" s="4">
        <v>0</v>
      </c>
      <c r="J193" s="4">
        <v>1</v>
      </c>
      <c r="K193" s="4">
        <v>0</v>
      </c>
      <c r="L193" s="4">
        <v>1</v>
      </c>
      <c r="M193" s="4">
        <v>0</v>
      </c>
      <c r="N193" s="5">
        <v>0</v>
      </c>
      <c r="O193" s="1">
        <v>0</v>
      </c>
      <c r="P193" s="1" t="s">
        <v>274</v>
      </c>
      <c r="Q193" s="1" t="s">
        <v>30</v>
      </c>
      <c r="R193" s="1" t="s">
        <v>31</v>
      </c>
      <c r="S193" s="1" t="s">
        <v>32</v>
      </c>
      <c r="T193" s="2"/>
      <c r="U193" s="2"/>
      <c r="V193" s="2"/>
      <c r="W193" s="6">
        <v>8</v>
      </c>
      <c r="X193" s="5">
        <v>1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x14ac:dyDescent="0.2">
      <c r="A194" s="1" t="s">
        <v>60</v>
      </c>
      <c r="B194" s="1" t="s">
        <v>53</v>
      </c>
      <c r="C194" s="1" t="s">
        <v>26</v>
      </c>
      <c r="D194" s="1" t="s">
        <v>144</v>
      </c>
      <c r="E194" s="1" t="s">
        <v>233</v>
      </c>
      <c r="F194" s="4">
        <v>1</v>
      </c>
      <c r="G194" s="3">
        <v>0</v>
      </c>
      <c r="H194" s="4">
        <v>1</v>
      </c>
      <c r="I194" s="4">
        <v>0</v>
      </c>
      <c r="J194" s="4">
        <v>1</v>
      </c>
      <c r="K194" s="4">
        <v>0</v>
      </c>
      <c r="L194" s="4">
        <v>1</v>
      </c>
      <c r="M194" s="4">
        <v>0</v>
      </c>
      <c r="N194" s="5">
        <v>0</v>
      </c>
      <c r="O194" s="1">
        <v>0</v>
      </c>
      <c r="P194" s="1" t="s">
        <v>38</v>
      </c>
      <c r="Q194" s="1" t="s">
        <v>30</v>
      </c>
      <c r="R194" s="1" t="s">
        <v>31</v>
      </c>
      <c r="S194" s="1" t="s">
        <v>32</v>
      </c>
      <c r="T194" s="2"/>
      <c r="U194" s="2"/>
      <c r="V194" s="2"/>
      <c r="W194" s="6">
        <v>0</v>
      </c>
      <c r="X194" s="5"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x14ac:dyDescent="0.2">
      <c r="A195" s="1" t="s">
        <v>96</v>
      </c>
      <c r="B195" s="1" t="s">
        <v>53</v>
      </c>
      <c r="C195" s="1" t="s">
        <v>26</v>
      </c>
      <c r="D195" s="1" t="s">
        <v>47</v>
      </c>
      <c r="E195" s="1" t="s">
        <v>138</v>
      </c>
      <c r="F195" s="4">
        <v>1</v>
      </c>
      <c r="G195" s="3">
        <v>0</v>
      </c>
      <c r="H195" s="4">
        <v>1</v>
      </c>
      <c r="I195" s="4">
        <v>0</v>
      </c>
      <c r="J195" s="4">
        <v>1</v>
      </c>
      <c r="K195" s="4">
        <v>0</v>
      </c>
      <c r="L195" s="4">
        <v>1</v>
      </c>
      <c r="M195" s="4">
        <v>0</v>
      </c>
      <c r="N195" s="5">
        <v>0</v>
      </c>
      <c r="O195" s="1">
        <v>0</v>
      </c>
      <c r="P195" s="1" t="s">
        <v>38</v>
      </c>
      <c r="Q195" s="1" t="s">
        <v>30</v>
      </c>
      <c r="R195" s="1" t="s">
        <v>31</v>
      </c>
      <c r="S195" s="1" t="s">
        <v>32</v>
      </c>
      <c r="T195" s="2"/>
      <c r="U195" s="2"/>
      <c r="V195" s="2"/>
      <c r="W195" s="6">
        <v>0</v>
      </c>
      <c r="X195" s="5"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x14ac:dyDescent="0.2">
      <c r="A196" s="1" t="s">
        <v>75</v>
      </c>
      <c r="B196" s="1" t="s">
        <v>25</v>
      </c>
      <c r="C196" s="1" t="s">
        <v>26</v>
      </c>
      <c r="D196" s="1" t="s">
        <v>76</v>
      </c>
      <c r="E196" s="1" t="s">
        <v>268</v>
      </c>
      <c r="F196" s="4">
        <v>1</v>
      </c>
      <c r="G196" s="3">
        <v>0</v>
      </c>
      <c r="H196" s="4">
        <v>1</v>
      </c>
      <c r="I196" s="4">
        <v>0</v>
      </c>
      <c r="J196" s="4">
        <v>1</v>
      </c>
      <c r="K196" s="4">
        <v>0</v>
      </c>
      <c r="L196" s="4">
        <v>1</v>
      </c>
      <c r="M196" s="4">
        <v>0</v>
      </c>
      <c r="N196" s="5">
        <v>0</v>
      </c>
      <c r="O196" s="1">
        <v>0</v>
      </c>
      <c r="P196" s="1" t="s">
        <v>29</v>
      </c>
      <c r="Q196" s="1" t="s">
        <v>30</v>
      </c>
      <c r="R196" s="1" t="s">
        <v>31</v>
      </c>
      <c r="S196" s="1" t="s">
        <v>32</v>
      </c>
      <c r="T196" s="2"/>
      <c r="U196" s="2"/>
      <c r="V196" s="2"/>
      <c r="W196" s="6">
        <v>0</v>
      </c>
      <c r="X196" s="5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x14ac:dyDescent="0.2">
      <c r="A197" s="1" t="s">
        <v>60</v>
      </c>
      <c r="B197" s="1" t="s">
        <v>53</v>
      </c>
      <c r="C197" s="1" t="s">
        <v>26</v>
      </c>
      <c r="D197" s="1" t="s">
        <v>67</v>
      </c>
      <c r="E197" s="1" t="s">
        <v>185</v>
      </c>
      <c r="F197" s="4">
        <v>1</v>
      </c>
      <c r="G197" s="3">
        <v>0</v>
      </c>
      <c r="H197" s="4">
        <v>1</v>
      </c>
      <c r="I197" s="4">
        <v>0</v>
      </c>
      <c r="J197" s="4">
        <v>1</v>
      </c>
      <c r="K197" s="4">
        <v>0</v>
      </c>
      <c r="L197" s="4">
        <v>1</v>
      </c>
      <c r="M197" s="4">
        <v>0</v>
      </c>
      <c r="N197" s="5">
        <v>0</v>
      </c>
      <c r="O197" s="1">
        <v>0</v>
      </c>
      <c r="P197" s="1" t="s">
        <v>38</v>
      </c>
      <c r="Q197" s="1" t="s">
        <v>30</v>
      </c>
      <c r="R197" s="1" t="s">
        <v>31</v>
      </c>
      <c r="S197" s="1" t="s">
        <v>32</v>
      </c>
      <c r="T197" s="2"/>
      <c r="U197" s="2"/>
      <c r="V197" s="2"/>
      <c r="W197" s="6">
        <v>0</v>
      </c>
      <c r="X197" s="5"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x14ac:dyDescent="0.2">
      <c r="A198" s="1" t="s">
        <v>96</v>
      </c>
      <c r="B198" s="1" t="s">
        <v>53</v>
      </c>
      <c r="C198" s="1" t="s">
        <v>26</v>
      </c>
      <c r="D198" s="1" t="s">
        <v>166</v>
      </c>
      <c r="E198" s="1" t="s">
        <v>169</v>
      </c>
      <c r="F198" s="4">
        <v>1</v>
      </c>
      <c r="G198" s="3">
        <v>0</v>
      </c>
      <c r="H198" s="4">
        <v>1</v>
      </c>
      <c r="I198" s="4">
        <v>0</v>
      </c>
      <c r="J198" s="4">
        <v>1</v>
      </c>
      <c r="K198" s="4">
        <v>0</v>
      </c>
      <c r="L198" s="4">
        <v>1</v>
      </c>
      <c r="M198" s="4">
        <v>0</v>
      </c>
      <c r="N198" s="5">
        <v>0</v>
      </c>
      <c r="O198" s="1">
        <v>0</v>
      </c>
      <c r="P198" s="1" t="s">
        <v>38</v>
      </c>
      <c r="Q198" s="1" t="s">
        <v>30</v>
      </c>
      <c r="R198" s="1" t="s">
        <v>31</v>
      </c>
      <c r="S198" s="1" t="s">
        <v>32</v>
      </c>
      <c r="T198" s="2"/>
      <c r="U198" s="2"/>
      <c r="V198" s="2"/>
      <c r="W198" s="6">
        <v>0</v>
      </c>
      <c r="X198" s="5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x14ac:dyDescent="0.2">
      <c r="A199" s="1" t="s">
        <v>60</v>
      </c>
      <c r="B199" s="1" t="s">
        <v>53</v>
      </c>
      <c r="C199" s="1" t="s">
        <v>26</v>
      </c>
      <c r="D199" s="1" t="s">
        <v>144</v>
      </c>
      <c r="E199" s="1" t="s">
        <v>190</v>
      </c>
      <c r="F199" s="4">
        <v>1</v>
      </c>
      <c r="G199" s="3">
        <v>0</v>
      </c>
      <c r="H199" s="4">
        <v>1</v>
      </c>
      <c r="I199" s="4">
        <v>0</v>
      </c>
      <c r="J199" s="4">
        <v>1</v>
      </c>
      <c r="K199" s="4">
        <v>0</v>
      </c>
      <c r="L199" s="4">
        <v>1</v>
      </c>
      <c r="M199" s="4">
        <v>0</v>
      </c>
      <c r="N199" s="5">
        <v>0</v>
      </c>
      <c r="O199" s="1">
        <v>0</v>
      </c>
      <c r="P199" s="1" t="s">
        <v>38</v>
      </c>
      <c r="Q199" s="1" t="s">
        <v>30</v>
      </c>
      <c r="R199" s="1" t="s">
        <v>31</v>
      </c>
      <c r="S199" s="1" t="s">
        <v>32</v>
      </c>
      <c r="T199" s="2"/>
      <c r="U199" s="2"/>
      <c r="V199" s="2"/>
      <c r="W199" s="6">
        <v>0</v>
      </c>
      <c r="X199" s="5"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x14ac:dyDescent="0.2">
      <c r="A200" s="1" t="s">
        <v>35</v>
      </c>
      <c r="B200" s="1" t="s">
        <v>25</v>
      </c>
      <c r="C200" s="1" t="s">
        <v>26</v>
      </c>
      <c r="D200" s="1" t="s">
        <v>351</v>
      </c>
      <c r="E200" s="1" t="s">
        <v>352</v>
      </c>
      <c r="F200" s="4">
        <v>1</v>
      </c>
      <c r="G200" s="3">
        <v>0</v>
      </c>
      <c r="H200" s="4">
        <v>1</v>
      </c>
      <c r="I200" s="4">
        <v>0</v>
      </c>
      <c r="J200" s="4">
        <v>1</v>
      </c>
      <c r="K200" s="4">
        <v>0</v>
      </c>
      <c r="L200" s="4">
        <v>1</v>
      </c>
      <c r="M200" s="4">
        <v>0</v>
      </c>
      <c r="N200" s="5">
        <v>0</v>
      </c>
      <c r="O200" s="1">
        <v>0</v>
      </c>
      <c r="P200" s="1" t="s">
        <v>274</v>
      </c>
      <c r="Q200" s="1" t="s">
        <v>30</v>
      </c>
      <c r="R200" s="1" t="s">
        <v>31</v>
      </c>
      <c r="S200" s="1" t="s">
        <v>32</v>
      </c>
      <c r="T200" s="2"/>
      <c r="U200" s="2"/>
      <c r="V200" s="2"/>
      <c r="W200" s="6">
        <v>8</v>
      </c>
      <c r="X200" s="5">
        <v>1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x14ac:dyDescent="0.2">
      <c r="A201" s="1" t="s">
        <v>49</v>
      </c>
      <c r="B201" s="1" t="s">
        <v>25</v>
      </c>
      <c r="C201" s="1" t="s">
        <v>26</v>
      </c>
      <c r="D201" s="1" t="s">
        <v>144</v>
      </c>
      <c r="E201" s="1" t="s">
        <v>354</v>
      </c>
      <c r="F201" s="4">
        <v>1</v>
      </c>
      <c r="G201" s="3">
        <v>0</v>
      </c>
      <c r="H201" s="4">
        <v>1</v>
      </c>
      <c r="I201" s="4">
        <v>0</v>
      </c>
      <c r="J201" s="4">
        <v>1</v>
      </c>
      <c r="K201" s="4">
        <v>0</v>
      </c>
      <c r="L201" s="4">
        <v>1</v>
      </c>
      <c r="M201" s="4">
        <v>0</v>
      </c>
      <c r="N201" s="5">
        <v>0</v>
      </c>
      <c r="O201" s="1">
        <v>0</v>
      </c>
      <c r="P201" s="1" t="s">
        <v>29</v>
      </c>
      <c r="Q201" s="1" t="s">
        <v>30</v>
      </c>
      <c r="R201" s="1" t="s">
        <v>31</v>
      </c>
      <c r="S201" s="1" t="s">
        <v>32</v>
      </c>
      <c r="T201" s="1" t="s">
        <v>115</v>
      </c>
      <c r="U201" s="2"/>
      <c r="V201" s="2"/>
      <c r="W201" s="6">
        <v>8</v>
      </c>
      <c r="X201" s="5">
        <v>1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x14ac:dyDescent="0.2">
      <c r="A202" s="1" t="s">
        <v>96</v>
      </c>
      <c r="B202" s="1" t="s">
        <v>53</v>
      </c>
      <c r="C202" s="1" t="s">
        <v>26</v>
      </c>
      <c r="D202" s="1" t="s">
        <v>47</v>
      </c>
      <c r="E202" s="1" t="s">
        <v>153</v>
      </c>
      <c r="F202" s="4">
        <v>1</v>
      </c>
      <c r="G202" s="3">
        <v>0</v>
      </c>
      <c r="H202" s="4">
        <v>1</v>
      </c>
      <c r="I202" s="4">
        <v>0</v>
      </c>
      <c r="J202" s="4">
        <v>1</v>
      </c>
      <c r="K202" s="4">
        <v>0</v>
      </c>
      <c r="L202" s="4">
        <v>1</v>
      </c>
      <c r="M202" s="4">
        <v>0</v>
      </c>
      <c r="N202" s="5">
        <v>0</v>
      </c>
      <c r="O202" s="1">
        <v>0</v>
      </c>
      <c r="P202" s="1" t="s">
        <v>38</v>
      </c>
      <c r="Q202" s="1" t="s">
        <v>30</v>
      </c>
      <c r="R202" s="1" t="s">
        <v>31</v>
      </c>
      <c r="S202" s="1" t="s">
        <v>32</v>
      </c>
      <c r="T202" s="2"/>
      <c r="U202" s="2"/>
      <c r="V202" s="2"/>
      <c r="W202" s="6">
        <v>0</v>
      </c>
      <c r="X202" s="5">
        <v>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x14ac:dyDescent="0.2">
      <c r="A203" s="1" t="s">
        <v>49</v>
      </c>
      <c r="B203" s="1" t="s">
        <v>25</v>
      </c>
      <c r="C203" s="1" t="s">
        <v>26</v>
      </c>
      <c r="D203" s="1" t="s">
        <v>73</v>
      </c>
      <c r="E203" s="1" t="s">
        <v>365</v>
      </c>
      <c r="F203" s="4">
        <v>1</v>
      </c>
      <c r="G203" s="3">
        <v>0</v>
      </c>
      <c r="H203" s="4">
        <v>1</v>
      </c>
      <c r="I203" s="4">
        <v>0</v>
      </c>
      <c r="J203" s="4">
        <v>1</v>
      </c>
      <c r="K203" s="4">
        <v>0</v>
      </c>
      <c r="L203" s="4">
        <v>1</v>
      </c>
      <c r="M203" s="4">
        <v>0</v>
      </c>
      <c r="N203" s="5">
        <v>0</v>
      </c>
      <c r="O203" s="1">
        <v>44</v>
      </c>
      <c r="P203" s="1" t="s">
        <v>346</v>
      </c>
      <c r="Q203" s="1" t="s">
        <v>30</v>
      </c>
      <c r="R203" s="1" t="s">
        <v>31</v>
      </c>
      <c r="S203" s="1" t="s">
        <v>32</v>
      </c>
      <c r="T203" s="1" t="s">
        <v>312</v>
      </c>
      <c r="U203" s="2"/>
      <c r="V203" s="1" t="s">
        <v>359</v>
      </c>
      <c r="W203" s="6">
        <v>8</v>
      </c>
      <c r="X203" s="5">
        <v>1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x14ac:dyDescent="0.2">
      <c r="A204" s="1" t="s">
        <v>60</v>
      </c>
      <c r="B204" s="1" t="s">
        <v>53</v>
      </c>
      <c r="C204" s="1" t="s">
        <v>26</v>
      </c>
      <c r="D204" s="1" t="s">
        <v>47</v>
      </c>
      <c r="E204" s="1" t="s">
        <v>152</v>
      </c>
      <c r="F204" s="4">
        <v>1</v>
      </c>
      <c r="G204" s="3">
        <v>0</v>
      </c>
      <c r="H204" s="4">
        <v>1</v>
      </c>
      <c r="I204" s="4">
        <v>0</v>
      </c>
      <c r="J204" s="4">
        <v>1</v>
      </c>
      <c r="K204" s="4">
        <v>0</v>
      </c>
      <c r="L204" s="4">
        <v>1</v>
      </c>
      <c r="M204" s="4">
        <v>0</v>
      </c>
      <c r="N204" s="5">
        <v>0</v>
      </c>
      <c r="O204" s="1">
        <v>0</v>
      </c>
      <c r="P204" s="1" t="s">
        <v>38</v>
      </c>
      <c r="Q204" s="1" t="s">
        <v>30</v>
      </c>
      <c r="R204" s="1" t="s">
        <v>31</v>
      </c>
      <c r="S204" s="1" t="s">
        <v>32</v>
      </c>
      <c r="T204" s="2"/>
      <c r="U204" s="2"/>
      <c r="V204" s="2"/>
      <c r="W204" s="6">
        <v>0</v>
      </c>
      <c r="X204" s="5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x14ac:dyDescent="0.2">
      <c r="A205" s="1" t="s">
        <v>52</v>
      </c>
      <c r="B205" s="1" t="s">
        <v>53</v>
      </c>
      <c r="C205" s="1" t="s">
        <v>26</v>
      </c>
      <c r="D205" s="1" t="s">
        <v>166</v>
      </c>
      <c r="E205" s="1" t="s">
        <v>177</v>
      </c>
      <c r="F205" s="4">
        <v>1</v>
      </c>
      <c r="G205" s="3">
        <v>0</v>
      </c>
      <c r="H205" s="4">
        <v>1</v>
      </c>
      <c r="I205" s="4">
        <v>0</v>
      </c>
      <c r="J205" s="4">
        <v>1</v>
      </c>
      <c r="K205" s="4">
        <v>0</v>
      </c>
      <c r="L205" s="4">
        <v>1</v>
      </c>
      <c r="M205" s="4">
        <v>0</v>
      </c>
      <c r="N205" s="5">
        <v>0</v>
      </c>
      <c r="O205" s="1">
        <v>0</v>
      </c>
      <c r="P205" s="1" t="s">
        <v>38</v>
      </c>
      <c r="Q205" s="1" t="s">
        <v>30</v>
      </c>
      <c r="R205" s="1" t="s">
        <v>31</v>
      </c>
      <c r="S205" s="1" t="s">
        <v>32</v>
      </c>
      <c r="T205" s="2"/>
      <c r="U205" s="2"/>
      <c r="V205" s="2"/>
      <c r="W205" s="6">
        <v>0</v>
      </c>
      <c r="X205" s="5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x14ac:dyDescent="0.2">
      <c r="A206" s="1" t="s">
        <v>35</v>
      </c>
      <c r="B206" s="1" t="s">
        <v>25</v>
      </c>
      <c r="C206" s="1" t="s">
        <v>26</v>
      </c>
      <c r="D206" s="1" t="s">
        <v>67</v>
      </c>
      <c r="E206" s="1" t="s">
        <v>488</v>
      </c>
      <c r="F206" s="4">
        <v>1</v>
      </c>
      <c r="G206" s="3">
        <v>0</v>
      </c>
      <c r="H206" s="4">
        <v>1</v>
      </c>
      <c r="I206" s="4">
        <v>0</v>
      </c>
      <c r="J206" s="4">
        <v>1</v>
      </c>
      <c r="K206" s="4">
        <v>0</v>
      </c>
      <c r="L206" s="4">
        <v>1</v>
      </c>
      <c r="M206" s="4">
        <v>0</v>
      </c>
      <c r="N206" s="5">
        <v>0</v>
      </c>
      <c r="O206" s="1">
        <v>0</v>
      </c>
      <c r="P206" s="1" t="s">
        <v>38</v>
      </c>
      <c r="Q206" s="1" t="s">
        <v>30</v>
      </c>
      <c r="R206" s="1" t="s">
        <v>31</v>
      </c>
      <c r="S206" s="1" t="s">
        <v>32</v>
      </c>
      <c r="T206" s="2"/>
      <c r="U206" s="2"/>
      <c r="V206" s="2"/>
      <c r="W206" s="6">
        <v>0</v>
      </c>
      <c r="X206" s="5">
        <v>1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x14ac:dyDescent="0.2">
      <c r="A207" s="1" t="s">
        <v>35</v>
      </c>
      <c r="B207" s="1" t="s">
        <v>25</v>
      </c>
      <c r="C207" s="1" t="s">
        <v>26</v>
      </c>
      <c r="D207" s="1" t="s">
        <v>44</v>
      </c>
      <c r="E207" s="1" t="s">
        <v>358</v>
      </c>
      <c r="F207" s="4">
        <v>1</v>
      </c>
      <c r="G207" s="3">
        <v>0</v>
      </c>
      <c r="H207" s="4">
        <v>1</v>
      </c>
      <c r="I207" s="4">
        <v>0</v>
      </c>
      <c r="J207" s="4">
        <v>1</v>
      </c>
      <c r="K207" s="4">
        <v>0</v>
      </c>
      <c r="L207" s="4">
        <v>1</v>
      </c>
      <c r="M207" s="4">
        <v>0</v>
      </c>
      <c r="N207" s="5">
        <v>0</v>
      </c>
      <c r="O207" s="1">
        <v>2</v>
      </c>
      <c r="P207" s="1" t="s">
        <v>38</v>
      </c>
      <c r="Q207" s="1" t="s">
        <v>30</v>
      </c>
      <c r="R207" s="1" t="s">
        <v>31</v>
      </c>
      <c r="S207" s="1" t="s">
        <v>32</v>
      </c>
      <c r="T207" s="1" t="s">
        <v>312</v>
      </c>
      <c r="U207" s="2"/>
      <c r="V207" s="1" t="s">
        <v>359</v>
      </c>
      <c r="W207" s="6">
        <v>8</v>
      </c>
      <c r="X207" s="5">
        <v>1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x14ac:dyDescent="0.2">
      <c r="A208" s="1" t="s">
        <v>96</v>
      </c>
      <c r="B208" s="1" t="s">
        <v>53</v>
      </c>
      <c r="C208" s="1" t="s">
        <v>26</v>
      </c>
      <c r="D208" s="1" t="s">
        <v>166</v>
      </c>
      <c r="E208" s="1" t="s">
        <v>179</v>
      </c>
      <c r="F208" s="4">
        <v>1</v>
      </c>
      <c r="G208" s="3">
        <v>0</v>
      </c>
      <c r="H208" s="4">
        <v>1</v>
      </c>
      <c r="I208" s="4">
        <v>0</v>
      </c>
      <c r="J208" s="4">
        <v>1</v>
      </c>
      <c r="K208" s="4">
        <v>0</v>
      </c>
      <c r="L208" s="4">
        <v>1</v>
      </c>
      <c r="M208" s="4">
        <v>0</v>
      </c>
      <c r="N208" s="5">
        <v>0</v>
      </c>
      <c r="O208" s="1">
        <v>0</v>
      </c>
      <c r="P208" s="1" t="s">
        <v>38</v>
      </c>
      <c r="Q208" s="1" t="s">
        <v>30</v>
      </c>
      <c r="R208" s="1" t="s">
        <v>31</v>
      </c>
      <c r="S208" s="1" t="s">
        <v>32</v>
      </c>
      <c r="T208" s="2"/>
      <c r="U208" s="2"/>
      <c r="V208" s="2"/>
      <c r="W208" s="6">
        <v>0</v>
      </c>
      <c r="X208" s="5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x14ac:dyDescent="0.2">
      <c r="A209" s="1" t="s">
        <v>60</v>
      </c>
      <c r="B209" s="1" t="s">
        <v>53</v>
      </c>
      <c r="C209" s="1" t="s">
        <v>26</v>
      </c>
      <c r="D209" s="1" t="s">
        <v>166</v>
      </c>
      <c r="E209" s="1" t="s">
        <v>168</v>
      </c>
      <c r="F209" s="4">
        <v>1</v>
      </c>
      <c r="G209" s="3">
        <v>0</v>
      </c>
      <c r="H209" s="4">
        <v>1</v>
      </c>
      <c r="I209" s="4">
        <v>0</v>
      </c>
      <c r="J209" s="4">
        <v>1</v>
      </c>
      <c r="K209" s="4">
        <v>0</v>
      </c>
      <c r="L209" s="4">
        <v>1</v>
      </c>
      <c r="M209" s="4">
        <v>0</v>
      </c>
      <c r="N209" s="5">
        <v>0</v>
      </c>
      <c r="O209" s="1">
        <v>0</v>
      </c>
      <c r="P209" s="1" t="s">
        <v>38</v>
      </c>
      <c r="Q209" s="1" t="s">
        <v>30</v>
      </c>
      <c r="R209" s="1" t="s">
        <v>31</v>
      </c>
      <c r="S209" s="1" t="s">
        <v>32</v>
      </c>
      <c r="T209" s="2"/>
      <c r="U209" s="2"/>
      <c r="V209" s="2"/>
      <c r="W209" s="6">
        <v>0</v>
      </c>
      <c r="X209" s="5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x14ac:dyDescent="0.2">
      <c r="A210" s="1" t="s">
        <v>60</v>
      </c>
      <c r="B210" s="1" t="s">
        <v>53</v>
      </c>
      <c r="C210" s="1" t="s">
        <v>26</v>
      </c>
      <c r="D210" s="1" t="s">
        <v>166</v>
      </c>
      <c r="E210" s="1" t="s">
        <v>183</v>
      </c>
      <c r="F210" s="4">
        <v>1</v>
      </c>
      <c r="G210" s="3">
        <v>0</v>
      </c>
      <c r="H210" s="4">
        <v>1</v>
      </c>
      <c r="I210" s="4">
        <v>0</v>
      </c>
      <c r="J210" s="4">
        <v>1</v>
      </c>
      <c r="K210" s="4">
        <v>0</v>
      </c>
      <c r="L210" s="4">
        <v>1</v>
      </c>
      <c r="M210" s="4">
        <v>0</v>
      </c>
      <c r="N210" s="5">
        <v>0</v>
      </c>
      <c r="O210" s="1">
        <v>0</v>
      </c>
      <c r="P210" s="1" t="s">
        <v>38</v>
      </c>
      <c r="Q210" s="1" t="s">
        <v>30</v>
      </c>
      <c r="R210" s="1" t="s">
        <v>31</v>
      </c>
      <c r="S210" s="1" t="s">
        <v>32</v>
      </c>
      <c r="T210" s="2"/>
      <c r="U210" s="2"/>
      <c r="V210" s="2"/>
      <c r="W210" s="6">
        <v>0</v>
      </c>
      <c r="X210" s="5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x14ac:dyDescent="0.2">
      <c r="A211" s="1" t="s">
        <v>60</v>
      </c>
      <c r="B211" s="1" t="s">
        <v>53</v>
      </c>
      <c r="C211" s="1" t="s">
        <v>26</v>
      </c>
      <c r="D211" s="1" t="s">
        <v>47</v>
      </c>
      <c r="E211" s="1" t="s">
        <v>165</v>
      </c>
      <c r="F211" s="4">
        <v>1</v>
      </c>
      <c r="G211" s="3">
        <v>0</v>
      </c>
      <c r="H211" s="4">
        <v>1</v>
      </c>
      <c r="I211" s="4">
        <v>0</v>
      </c>
      <c r="J211" s="4">
        <v>1</v>
      </c>
      <c r="K211" s="4">
        <v>0</v>
      </c>
      <c r="L211" s="4">
        <v>1</v>
      </c>
      <c r="M211" s="4">
        <v>0</v>
      </c>
      <c r="N211" s="5">
        <v>0</v>
      </c>
      <c r="O211" s="1">
        <v>0</v>
      </c>
      <c r="P211" s="1" t="s">
        <v>38</v>
      </c>
      <c r="Q211" s="1" t="s">
        <v>30</v>
      </c>
      <c r="R211" s="1" t="s">
        <v>31</v>
      </c>
      <c r="S211" s="1" t="s">
        <v>32</v>
      </c>
      <c r="T211" s="2"/>
      <c r="U211" s="2"/>
      <c r="V211" s="2"/>
      <c r="W211" s="6">
        <v>0</v>
      </c>
      <c r="X211" s="5">
        <v>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x14ac:dyDescent="0.2">
      <c r="A212" s="1" t="s">
        <v>60</v>
      </c>
      <c r="B212" s="1" t="s">
        <v>53</v>
      </c>
      <c r="C212" s="1" t="s">
        <v>26</v>
      </c>
      <c r="D212" s="1" t="s">
        <v>144</v>
      </c>
      <c r="E212" s="1" t="s">
        <v>234</v>
      </c>
      <c r="F212" s="4">
        <v>1</v>
      </c>
      <c r="G212" s="3">
        <v>0</v>
      </c>
      <c r="H212" s="4">
        <v>1</v>
      </c>
      <c r="I212" s="4">
        <v>0</v>
      </c>
      <c r="J212" s="4">
        <v>1</v>
      </c>
      <c r="K212" s="4">
        <v>0</v>
      </c>
      <c r="L212" s="4">
        <v>1</v>
      </c>
      <c r="M212" s="4">
        <v>0</v>
      </c>
      <c r="N212" s="5">
        <v>0</v>
      </c>
      <c r="O212" s="1">
        <v>0</v>
      </c>
      <c r="P212" s="1" t="s">
        <v>38</v>
      </c>
      <c r="Q212" s="1" t="s">
        <v>30</v>
      </c>
      <c r="R212" s="1" t="s">
        <v>31</v>
      </c>
      <c r="S212" s="1" t="s">
        <v>32</v>
      </c>
      <c r="T212" s="2"/>
      <c r="U212" s="2"/>
      <c r="V212" s="2"/>
      <c r="W212" s="6">
        <v>0</v>
      </c>
      <c r="X212" s="5"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x14ac:dyDescent="0.2">
      <c r="A213" s="1" t="s">
        <v>96</v>
      </c>
      <c r="B213" s="1" t="s">
        <v>53</v>
      </c>
      <c r="C213" s="1" t="s">
        <v>26</v>
      </c>
      <c r="D213" s="1" t="s">
        <v>166</v>
      </c>
      <c r="E213" s="1" t="s">
        <v>182</v>
      </c>
      <c r="F213" s="4">
        <v>1</v>
      </c>
      <c r="G213" s="3">
        <v>0</v>
      </c>
      <c r="H213" s="4">
        <v>1</v>
      </c>
      <c r="I213" s="4">
        <v>0</v>
      </c>
      <c r="J213" s="4">
        <v>1</v>
      </c>
      <c r="K213" s="4">
        <v>0</v>
      </c>
      <c r="L213" s="4">
        <v>1</v>
      </c>
      <c r="M213" s="4">
        <v>0</v>
      </c>
      <c r="N213" s="5">
        <v>0</v>
      </c>
      <c r="O213" s="1">
        <v>0</v>
      </c>
      <c r="P213" s="1" t="s">
        <v>38</v>
      </c>
      <c r="Q213" s="1" t="s">
        <v>30</v>
      </c>
      <c r="R213" s="1" t="s">
        <v>31</v>
      </c>
      <c r="S213" s="1" t="s">
        <v>32</v>
      </c>
      <c r="T213" s="2"/>
      <c r="U213" s="2"/>
      <c r="V213" s="2"/>
      <c r="W213" s="6">
        <v>0</v>
      </c>
      <c r="X213" s="5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x14ac:dyDescent="0.2">
      <c r="A214" s="1" t="s">
        <v>96</v>
      </c>
      <c r="B214" s="1" t="s">
        <v>53</v>
      </c>
      <c r="C214" s="1" t="s">
        <v>26</v>
      </c>
      <c r="D214" s="1" t="s">
        <v>27</v>
      </c>
      <c r="E214" s="1" t="s">
        <v>135</v>
      </c>
      <c r="F214" s="4">
        <v>1</v>
      </c>
      <c r="G214" s="3">
        <v>0</v>
      </c>
      <c r="H214" s="4">
        <v>1</v>
      </c>
      <c r="I214" s="4">
        <v>0</v>
      </c>
      <c r="J214" s="4">
        <v>1</v>
      </c>
      <c r="K214" s="4">
        <v>0</v>
      </c>
      <c r="L214" s="4">
        <v>1</v>
      </c>
      <c r="M214" s="4">
        <v>0</v>
      </c>
      <c r="N214" s="5">
        <v>0</v>
      </c>
      <c r="O214" s="1">
        <v>0</v>
      </c>
      <c r="P214" s="1" t="s">
        <v>38</v>
      </c>
      <c r="Q214" s="1" t="s">
        <v>30</v>
      </c>
      <c r="R214" s="1" t="s">
        <v>31</v>
      </c>
      <c r="S214" s="1" t="s">
        <v>32</v>
      </c>
      <c r="T214" s="2"/>
      <c r="U214" s="2"/>
      <c r="V214" s="2"/>
      <c r="W214" s="6">
        <v>0</v>
      </c>
      <c r="X214" s="5">
        <v>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x14ac:dyDescent="0.2">
      <c r="A215" s="1" t="s">
        <v>60</v>
      </c>
      <c r="B215" s="1" t="s">
        <v>53</v>
      </c>
      <c r="C215" s="1" t="s">
        <v>26</v>
      </c>
      <c r="D215" s="1" t="s">
        <v>166</v>
      </c>
      <c r="E215" s="1" t="s">
        <v>189</v>
      </c>
      <c r="F215" s="4">
        <v>1</v>
      </c>
      <c r="G215" s="3">
        <v>0</v>
      </c>
      <c r="H215" s="4">
        <v>1</v>
      </c>
      <c r="I215" s="4">
        <v>0</v>
      </c>
      <c r="J215" s="4">
        <v>1</v>
      </c>
      <c r="K215" s="4">
        <v>0</v>
      </c>
      <c r="L215" s="4">
        <v>1</v>
      </c>
      <c r="M215" s="4">
        <v>0</v>
      </c>
      <c r="N215" s="5">
        <v>0</v>
      </c>
      <c r="O215" s="1">
        <v>0</v>
      </c>
      <c r="P215" s="1" t="s">
        <v>38</v>
      </c>
      <c r="Q215" s="1" t="s">
        <v>30</v>
      </c>
      <c r="R215" s="1" t="s">
        <v>31</v>
      </c>
      <c r="S215" s="1" t="s">
        <v>32</v>
      </c>
      <c r="T215" s="2"/>
      <c r="U215" s="2"/>
      <c r="V215" s="2"/>
      <c r="W215" s="6">
        <v>0</v>
      </c>
      <c r="X215" s="5">
        <v>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x14ac:dyDescent="0.2">
      <c r="A216" s="1" t="s">
        <v>60</v>
      </c>
      <c r="B216" s="1" t="s">
        <v>53</v>
      </c>
      <c r="C216" s="1" t="s">
        <v>26</v>
      </c>
      <c r="D216" s="1" t="s">
        <v>144</v>
      </c>
      <c r="E216" s="1" t="s">
        <v>191</v>
      </c>
      <c r="F216" s="4">
        <v>1</v>
      </c>
      <c r="G216" s="3">
        <v>0</v>
      </c>
      <c r="H216" s="4">
        <v>1</v>
      </c>
      <c r="I216" s="4">
        <v>0</v>
      </c>
      <c r="J216" s="4">
        <v>1</v>
      </c>
      <c r="K216" s="4">
        <v>0</v>
      </c>
      <c r="L216" s="4">
        <v>1</v>
      </c>
      <c r="M216" s="4">
        <v>0</v>
      </c>
      <c r="N216" s="5">
        <v>0</v>
      </c>
      <c r="O216" s="1">
        <v>0</v>
      </c>
      <c r="P216" s="1" t="s">
        <v>38</v>
      </c>
      <c r="Q216" s="1" t="s">
        <v>30</v>
      </c>
      <c r="R216" s="1" t="s">
        <v>31</v>
      </c>
      <c r="S216" s="1" t="s">
        <v>32</v>
      </c>
      <c r="T216" s="2"/>
      <c r="U216" s="2"/>
      <c r="V216" s="2"/>
      <c r="W216" s="6">
        <v>0</v>
      </c>
      <c r="X216" s="5">
        <v>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x14ac:dyDescent="0.2">
      <c r="A217" s="1" t="s">
        <v>96</v>
      </c>
      <c r="B217" s="1" t="s">
        <v>53</v>
      </c>
      <c r="C217" s="1" t="s">
        <v>26</v>
      </c>
      <c r="D217" s="1" t="s">
        <v>144</v>
      </c>
      <c r="E217" s="1" t="s">
        <v>231</v>
      </c>
      <c r="F217" s="4">
        <v>1</v>
      </c>
      <c r="G217" s="3">
        <v>0</v>
      </c>
      <c r="H217" s="4">
        <v>1</v>
      </c>
      <c r="I217" s="4">
        <v>0</v>
      </c>
      <c r="J217" s="4">
        <v>1</v>
      </c>
      <c r="K217" s="4">
        <v>0</v>
      </c>
      <c r="L217" s="4">
        <v>1</v>
      </c>
      <c r="M217" s="4">
        <v>0</v>
      </c>
      <c r="N217" s="5">
        <v>0</v>
      </c>
      <c r="O217" s="1">
        <v>0</v>
      </c>
      <c r="P217" s="1" t="s">
        <v>38</v>
      </c>
      <c r="Q217" s="1" t="s">
        <v>30</v>
      </c>
      <c r="R217" s="1" t="s">
        <v>31</v>
      </c>
      <c r="S217" s="1" t="s">
        <v>32</v>
      </c>
      <c r="T217" s="2"/>
      <c r="U217" s="2"/>
      <c r="V217" s="2"/>
      <c r="W217" s="6">
        <v>0</v>
      </c>
      <c r="X217" s="5"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x14ac:dyDescent="0.2">
      <c r="A218" s="1" t="s">
        <v>60</v>
      </c>
      <c r="B218" s="1" t="s">
        <v>53</v>
      </c>
      <c r="C218" s="1" t="s">
        <v>26</v>
      </c>
      <c r="D218" s="1" t="s">
        <v>166</v>
      </c>
      <c r="E218" s="1" t="s">
        <v>178</v>
      </c>
      <c r="F218" s="4">
        <v>1</v>
      </c>
      <c r="G218" s="3">
        <v>0</v>
      </c>
      <c r="H218" s="4">
        <v>1</v>
      </c>
      <c r="I218" s="4">
        <v>0</v>
      </c>
      <c r="J218" s="4">
        <v>1</v>
      </c>
      <c r="K218" s="4">
        <v>0</v>
      </c>
      <c r="L218" s="4">
        <v>1</v>
      </c>
      <c r="M218" s="4">
        <v>0</v>
      </c>
      <c r="N218" s="5">
        <v>0</v>
      </c>
      <c r="O218" s="1">
        <v>0</v>
      </c>
      <c r="P218" s="1" t="s">
        <v>38</v>
      </c>
      <c r="Q218" s="1" t="s">
        <v>30</v>
      </c>
      <c r="R218" s="1" t="s">
        <v>31</v>
      </c>
      <c r="S218" s="1" t="s">
        <v>32</v>
      </c>
      <c r="T218" s="2"/>
      <c r="U218" s="2"/>
      <c r="V218" s="2"/>
      <c r="W218" s="6">
        <v>0</v>
      </c>
      <c r="X218" s="5">
        <v>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x14ac:dyDescent="0.2">
      <c r="A219" s="1" t="s">
        <v>35</v>
      </c>
      <c r="B219" s="1" t="s">
        <v>25</v>
      </c>
      <c r="C219" s="1" t="s">
        <v>26</v>
      </c>
      <c r="D219" s="1" t="s">
        <v>400</v>
      </c>
      <c r="E219" s="1" t="s">
        <v>401</v>
      </c>
      <c r="F219" s="4">
        <v>1</v>
      </c>
      <c r="G219" s="3">
        <v>0</v>
      </c>
      <c r="H219" s="4">
        <v>1</v>
      </c>
      <c r="I219" s="4">
        <v>0</v>
      </c>
      <c r="J219" s="4">
        <v>1</v>
      </c>
      <c r="K219" s="4">
        <v>0</v>
      </c>
      <c r="L219" s="4">
        <v>1</v>
      </c>
      <c r="M219" s="4">
        <v>0</v>
      </c>
      <c r="N219" s="5">
        <v>0</v>
      </c>
      <c r="O219" s="1">
        <v>0</v>
      </c>
      <c r="P219" s="1" t="s">
        <v>29</v>
      </c>
      <c r="Q219" s="1" t="s">
        <v>30</v>
      </c>
      <c r="R219" s="1" t="s">
        <v>31</v>
      </c>
      <c r="S219" s="1" t="s">
        <v>32</v>
      </c>
      <c r="T219" s="1" t="s">
        <v>388</v>
      </c>
      <c r="U219" s="2"/>
      <c r="V219" s="2"/>
      <c r="W219" s="6">
        <v>8</v>
      </c>
      <c r="X219" s="5">
        <v>1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x14ac:dyDescent="0.2">
      <c r="A220" s="1" t="s">
        <v>96</v>
      </c>
      <c r="B220" s="1" t="s">
        <v>53</v>
      </c>
      <c r="C220" s="1" t="s">
        <v>26</v>
      </c>
      <c r="D220" s="1" t="s">
        <v>67</v>
      </c>
      <c r="E220" s="1" t="s">
        <v>523</v>
      </c>
      <c r="F220" s="4">
        <v>1</v>
      </c>
      <c r="G220" s="3">
        <v>0</v>
      </c>
      <c r="H220" s="4">
        <v>1</v>
      </c>
      <c r="I220" s="4">
        <v>0</v>
      </c>
      <c r="J220" s="4">
        <v>1</v>
      </c>
      <c r="K220" s="4">
        <v>0</v>
      </c>
      <c r="L220" s="4">
        <v>1</v>
      </c>
      <c r="M220" s="4">
        <v>0</v>
      </c>
      <c r="N220" s="5">
        <v>0</v>
      </c>
      <c r="O220" s="1">
        <v>0</v>
      </c>
      <c r="P220" s="1" t="s">
        <v>38</v>
      </c>
      <c r="Q220" s="1" t="s">
        <v>30</v>
      </c>
      <c r="R220" s="1" t="s">
        <v>31</v>
      </c>
      <c r="S220" s="1" t="s">
        <v>521</v>
      </c>
      <c r="T220" s="2"/>
      <c r="U220" s="2"/>
      <c r="V220" s="2"/>
      <c r="W220" s="6">
        <v>0</v>
      </c>
      <c r="X220" s="5">
        <v>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x14ac:dyDescent="0.2">
      <c r="A221" s="1" t="s">
        <v>52</v>
      </c>
      <c r="B221" s="1" t="s">
        <v>53</v>
      </c>
      <c r="C221" s="1" t="s">
        <v>26</v>
      </c>
      <c r="D221" s="1" t="s">
        <v>144</v>
      </c>
      <c r="E221" s="1" t="s">
        <v>186</v>
      </c>
      <c r="F221" s="4">
        <v>1</v>
      </c>
      <c r="G221" s="3">
        <v>0</v>
      </c>
      <c r="H221" s="4">
        <v>1</v>
      </c>
      <c r="I221" s="4">
        <v>0</v>
      </c>
      <c r="J221" s="4">
        <v>1</v>
      </c>
      <c r="K221" s="4">
        <v>0</v>
      </c>
      <c r="L221" s="4">
        <v>1</v>
      </c>
      <c r="M221" s="4">
        <v>0</v>
      </c>
      <c r="N221" s="5">
        <v>0</v>
      </c>
      <c r="O221" s="1">
        <v>0</v>
      </c>
      <c r="P221" s="1" t="s">
        <v>38</v>
      </c>
      <c r="Q221" s="1" t="s">
        <v>30</v>
      </c>
      <c r="R221" s="1" t="s">
        <v>31</v>
      </c>
      <c r="S221" s="1" t="s">
        <v>32</v>
      </c>
      <c r="T221" s="2"/>
      <c r="U221" s="2"/>
      <c r="V221" s="2"/>
      <c r="W221" s="6">
        <v>0</v>
      </c>
      <c r="X221" s="5">
        <v>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x14ac:dyDescent="0.2">
      <c r="A222" s="1" t="s">
        <v>52</v>
      </c>
      <c r="B222" s="1" t="s">
        <v>53</v>
      </c>
      <c r="C222" s="1" t="s">
        <v>26</v>
      </c>
      <c r="D222" s="1" t="s">
        <v>73</v>
      </c>
      <c r="E222" s="1" t="s">
        <v>155</v>
      </c>
      <c r="F222" s="4">
        <v>1</v>
      </c>
      <c r="G222" s="3">
        <v>0</v>
      </c>
      <c r="H222" s="4">
        <v>1</v>
      </c>
      <c r="I222" s="4">
        <v>0</v>
      </c>
      <c r="J222" s="4">
        <v>1</v>
      </c>
      <c r="K222" s="4">
        <v>0</v>
      </c>
      <c r="L222" s="4">
        <v>1</v>
      </c>
      <c r="M222" s="4">
        <v>0</v>
      </c>
      <c r="N222" s="5">
        <v>0</v>
      </c>
      <c r="O222" s="1">
        <v>0</v>
      </c>
      <c r="P222" s="1" t="s">
        <v>38</v>
      </c>
      <c r="Q222" s="1" t="s">
        <v>30</v>
      </c>
      <c r="R222" s="1" t="s">
        <v>31</v>
      </c>
      <c r="S222" s="1" t="s">
        <v>32</v>
      </c>
      <c r="T222" s="2"/>
      <c r="U222" s="2"/>
      <c r="V222" s="2"/>
      <c r="W222" s="6">
        <v>0</v>
      </c>
      <c r="X222" s="5">
        <v>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x14ac:dyDescent="0.2">
      <c r="A223" s="1" t="s">
        <v>52</v>
      </c>
      <c r="B223" s="1" t="s">
        <v>53</v>
      </c>
      <c r="C223" s="1" t="s">
        <v>26</v>
      </c>
      <c r="D223" s="1" t="s">
        <v>73</v>
      </c>
      <c r="E223" s="1" t="s">
        <v>148</v>
      </c>
      <c r="F223" s="4">
        <v>1</v>
      </c>
      <c r="G223" s="3">
        <v>0</v>
      </c>
      <c r="H223" s="4">
        <v>1</v>
      </c>
      <c r="I223" s="4">
        <v>0</v>
      </c>
      <c r="J223" s="4">
        <v>1</v>
      </c>
      <c r="K223" s="4">
        <v>0</v>
      </c>
      <c r="L223" s="4">
        <v>1</v>
      </c>
      <c r="M223" s="4">
        <v>0</v>
      </c>
      <c r="N223" s="5">
        <v>0</v>
      </c>
      <c r="O223" s="1">
        <v>0</v>
      </c>
      <c r="P223" s="1" t="s">
        <v>38</v>
      </c>
      <c r="Q223" s="1" t="s">
        <v>30</v>
      </c>
      <c r="R223" s="1" t="s">
        <v>31</v>
      </c>
      <c r="S223" s="1" t="s">
        <v>32</v>
      </c>
      <c r="T223" s="2"/>
      <c r="U223" s="2"/>
      <c r="V223" s="2"/>
      <c r="W223" s="6">
        <v>0</v>
      </c>
      <c r="X223" s="5">
        <v>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x14ac:dyDescent="0.2">
      <c r="A224" s="1" t="s">
        <v>49</v>
      </c>
      <c r="B224" s="1" t="s">
        <v>25</v>
      </c>
      <c r="C224" s="1" t="s">
        <v>26</v>
      </c>
      <c r="D224" s="1" t="s">
        <v>73</v>
      </c>
      <c r="E224" s="1" t="s">
        <v>95</v>
      </c>
      <c r="F224" s="4">
        <v>1</v>
      </c>
      <c r="G224" s="3">
        <v>0</v>
      </c>
      <c r="H224" s="4">
        <v>1</v>
      </c>
      <c r="I224" s="4">
        <v>0</v>
      </c>
      <c r="J224" s="4">
        <v>1</v>
      </c>
      <c r="K224" s="4">
        <v>0</v>
      </c>
      <c r="L224" s="4">
        <v>1</v>
      </c>
      <c r="M224" s="4">
        <v>0</v>
      </c>
      <c r="N224" s="5">
        <v>0</v>
      </c>
      <c r="O224" s="1">
        <v>0</v>
      </c>
      <c r="P224" s="1" t="s">
        <v>29</v>
      </c>
      <c r="Q224" s="1" t="s">
        <v>30</v>
      </c>
      <c r="R224" s="1" t="s">
        <v>31</v>
      </c>
      <c r="S224" s="1" t="s">
        <v>32</v>
      </c>
      <c r="T224" s="2"/>
      <c r="U224" s="2"/>
      <c r="V224" s="2"/>
      <c r="W224" s="6">
        <v>8</v>
      </c>
      <c r="X224" s="5">
        <v>1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x14ac:dyDescent="0.2">
      <c r="A225" s="1" t="s">
        <v>52</v>
      </c>
      <c r="B225" s="1" t="s">
        <v>53</v>
      </c>
      <c r="C225" s="1" t="s">
        <v>26</v>
      </c>
      <c r="D225" s="1" t="s">
        <v>166</v>
      </c>
      <c r="E225" s="1" t="s">
        <v>188</v>
      </c>
      <c r="F225" s="4">
        <v>1</v>
      </c>
      <c r="G225" s="3">
        <v>0</v>
      </c>
      <c r="H225" s="4">
        <v>1</v>
      </c>
      <c r="I225" s="4">
        <v>0</v>
      </c>
      <c r="J225" s="4">
        <v>1</v>
      </c>
      <c r="K225" s="4">
        <v>0</v>
      </c>
      <c r="L225" s="4">
        <v>1</v>
      </c>
      <c r="M225" s="4">
        <v>0</v>
      </c>
      <c r="N225" s="5">
        <v>0</v>
      </c>
      <c r="O225" s="1">
        <v>0</v>
      </c>
      <c r="P225" s="1" t="s">
        <v>38</v>
      </c>
      <c r="Q225" s="1" t="s">
        <v>30</v>
      </c>
      <c r="R225" s="1" t="s">
        <v>31</v>
      </c>
      <c r="S225" s="1" t="s">
        <v>32</v>
      </c>
      <c r="T225" s="2"/>
      <c r="U225" s="2"/>
      <c r="V225" s="2"/>
      <c r="W225" s="6">
        <v>0</v>
      </c>
      <c r="X225" s="5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x14ac:dyDescent="0.2">
      <c r="A226" s="1" t="s">
        <v>35</v>
      </c>
      <c r="B226" s="1" t="s">
        <v>25</v>
      </c>
      <c r="C226" s="1" t="s">
        <v>26</v>
      </c>
      <c r="D226" s="1" t="s">
        <v>144</v>
      </c>
      <c r="E226" s="1" t="s">
        <v>343</v>
      </c>
      <c r="F226" s="4">
        <v>1</v>
      </c>
      <c r="G226" s="3">
        <v>0</v>
      </c>
      <c r="H226" s="4">
        <v>1</v>
      </c>
      <c r="I226" s="4">
        <v>0</v>
      </c>
      <c r="J226" s="4">
        <v>1</v>
      </c>
      <c r="K226" s="4">
        <v>0</v>
      </c>
      <c r="L226" s="4">
        <v>1</v>
      </c>
      <c r="M226" s="4">
        <v>0</v>
      </c>
      <c r="N226" s="5">
        <v>0</v>
      </c>
      <c r="O226" s="1">
        <v>0</v>
      </c>
      <c r="P226" s="1" t="s">
        <v>29</v>
      </c>
      <c r="Q226" s="1" t="s">
        <v>30</v>
      </c>
      <c r="R226" s="1" t="s">
        <v>31</v>
      </c>
      <c r="S226" s="1" t="s">
        <v>32</v>
      </c>
      <c r="T226" s="2"/>
      <c r="U226" s="2"/>
      <c r="V226" s="2"/>
      <c r="W226" s="6">
        <v>8</v>
      </c>
      <c r="X226" s="5">
        <v>1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x14ac:dyDescent="0.2">
      <c r="A227" s="1" t="s">
        <v>60</v>
      </c>
      <c r="B227" s="1" t="s">
        <v>53</v>
      </c>
      <c r="C227" s="1" t="s">
        <v>26</v>
      </c>
      <c r="D227" s="1" t="s">
        <v>73</v>
      </c>
      <c r="E227" s="1" t="s">
        <v>149</v>
      </c>
      <c r="F227" s="4">
        <v>1</v>
      </c>
      <c r="G227" s="3">
        <v>0</v>
      </c>
      <c r="H227" s="4">
        <v>1</v>
      </c>
      <c r="I227" s="4">
        <v>0</v>
      </c>
      <c r="J227" s="4">
        <v>1</v>
      </c>
      <c r="K227" s="4">
        <v>0</v>
      </c>
      <c r="L227" s="4">
        <v>1</v>
      </c>
      <c r="M227" s="4">
        <v>0</v>
      </c>
      <c r="N227" s="5">
        <v>0</v>
      </c>
      <c r="O227" s="1">
        <v>0</v>
      </c>
      <c r="P227" s="1" t="s">
        <v>38</v>
      </c>
      <c r="Q227" s="1" t="s">
        <v>30</v>
      </c>
      <c r="R227" s="1" t="s">
        <v>31</v>
      </c>
      <c r="S227" s="1" t="s">
        <v>32</v>
      </c>
      <c r="T227" s="2"/>
      <c r="U227" s="2"/>
      <c r="V227" s="2"/>
      <c r="W227" s="6">
        <v>0</v>
      </c>
      <c r="X227" s="5"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x14ac:dyDescent="0.2">
      <c r="A228" s="1" t="s">
        <v>96</v>
      </c>
      <c r="B228" s="1" t="s">
        <v>53</v>
      </c>
      <c r="C228" s="1" t="s">
        <v>26</v>
      </c>
      <c r="D228" s="1" t="s">
        <v>144</v>
      </c>
      <c r="E228" s="1" t="s">
        <v>232</v>
      </c>
      <c r="F228" s="4">
        <v>1</v>
      </c>
      <c r="G228" s="3">
        <v>0</v>
      </c>
      <c r="H228" s="4">
        <v>1</v>
      </c>
      <c r="I228" s="4">
        <v>0</v>
      </c>
      <c r="J228" s="4">
        <v>1</v>
      </c>
      <c r="K228" s="4">
        <v>0</v>
      </c>
      <c r="L228" s="4">
        <v>1</v>
      </c>
      <c r="M228" s="4">
        <v>0</v>
      </c>
      <c r="N228" s="5">
        <v>0</v>
      </c>
      <c r="O228" s="1">
        <v>0</v>
      </c>
      <c r="P228" s="1" t="s">
        <v>38</v>
      </c>
      <c r="Q228" s="1" t="s">
        <v>30</v>
      </c>
      <c r="R228" s="1" t="s">
        <v>31</v>
      </c>
      <c r="S228" s="1" t="s">
        <v>32</v>
      </c>
      <c r="T228" s="2"/>
      <c r="U228" s="2"/>
      <c r="V228" s="2"/>
      <c r="W228" s="6">
        <v>0</v>
      </c>
      <c r="X228" s="5">
        <v>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x14ac:dyDescent="0.2">
      <c r="A229" s="1" t="s">
        <v>52</v>
      </c>
      <c r="B229" s="1" t="s">
        <v>53</v>
      </c>
      <c r="C229" s="1" t="s">
        <v>26</v>
      </c>
      <c r="D229" s="1" t="s">
        <v>166</v>
      </c>
      <c r="E229" s="1" t="s">
        <v>167</v>
      </c>
      <c r="F229" s="4">
        <v>1</v>
      </c>
      <c r="G229" s="3">
        <v>0</v>
      </c>
      <c r="H229" s="4">
        <v>1</v>
      </c>
      <c r="I229" s="4">
        <v>0</v>
      </c>
      <c r="J229" s="4">
        <v>1</v>
      </c>
      <c r="K229" s="4">
        <v>0</v>
      </c>
      <c r="L229" s="4">
        <v>1</v>
      </c>
      <c r="M229" s="4">
        <v>0</v>
      </c>
      <c r="N229" s="5">
        <v>0</v>
      </c>
      <c r="O229" s="1">
        <v>0</v>
      </c>
      <c r="P229" s="1" t="s">
        <v>38</v>
      </c>
      <c r="Q229" s="1" t="s">
        <v>30</v>
      </c>
      <c r="R229" s="1" t="s">
        <v>31</v>
      </c>
      <c r="S229" s="1" t="s">
        <v>32</v>
      </c>
      <c r="T229" s="2"/>
      <c r="U229" s="2"/>
      <c r="V229" s="2"/>
      <c r="W229" s="6">
        <v>0</v>
      </c>
      <c r="X229" s="5">
        <v>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x14ac:dyDescent="0.2">
      <c r="A230" s="1" t="s">
        <v>60</v>
      </c>
      <c r="B230" s="1" t="s">
        <v>53</v>
      </c>
      <c r="C230" s="1" t="s">
        <v>26</v>
      </c>
      <c r="D230" s="1" t="s">
        <v>73</v>
      </c>
      <c r="E230" s="1" t="s">
        <v>173</v>
      </c>
      <c r="F230" s="4">
        <v>1</v>
      </c>
      <c r="G230" s="3">
        <v>0</v>
      </c>
      <c r="H230" s="4">
        <v>1</v>
      </c>
      <c r="I230" s="4">
        <v>0</v>
      </c>
      <c r="J230" s="4">
        <v>1</v>
      </c>
      <c r="K230" s="4">
        <v>0</v>
      </c>
      <c r="L230" s="4">
        <v>1</v>
      </c>
      <c r="M230" s="4">
        <v>0</v>
      </c>
      <c r="N230" s="5">
        <v>0</v>
      </c>
      <c r="O230" s="1">
        <v>0</v>
      </c>
      <c r="P230" s="1" t="s">
        <v>38</v>
      </c>
      <c r="Q230" s="1" t="s">
        <v>30</v>
      </c>
      <c r="R230" s="1" t="s">
        <v>31</v>
      </c>
      <c r="S230" s="1" t="s">
        <v>32</v>
      </c>
      <c r="T230" s="2"/>
      <c r="U230" s="2"/>
      <c r="V230" s="2"/>
      <c r="W230" s="6">
        <v>0</v>
      </c>
      <c r="X230" s="5">
        <v>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x14ac:dyDescent="0.2">
      <c r="A231" s="1" t="s">
        <v>49</v>
      </c>
      <c r="B231" s="1" t="s">
        <v>25</v>
      </c>
      <c r="C231" s="1" t="s">
        <v>26</v>
      </c>
      <c r="D231" s="1" t="s">
        <v>111</v>
      </c>
      <c r="E231" s="1" t="s">
        <v>86</v>
      </c>
      <c r="F231" s="4">
        <v>1</v>
      </c>
      <c r="G231" s="3">
        <v>0</v>
      </c>
      <c r="H231" s="4">
        <v>1</v>
      </c>
      <c r="I231" s="4">
        <v>0</v>
      </c>
      <c r="J231" s="4">
        <v>1</v>
      </c>
      <c r="K231" s="4">
        <v>0</v>
      </c>
      <c r="L231" s="4">
        <v>1</v>
      </c>
      <c r="M231" s="4">
        <v>0</v>
      </c>
      <c r="N231" s="5">
        <v>0</v>
      </c>
      <c r="O231" s="1">
        <v>50</v>
      </c>
      <c r="P231" s="1" t="s">
        <v>29</v>
      </c>
      <c r="Q231" s="1" t="s">
        <v>30</v>
      </c>
      <c r="R231" s="1" t="s">
        <v>31</v>
      </c>
      <c r="S231" s="1" t="s">
        <v>32</v>
      </c>
      <c r="T231" s="1" t="s">
        <v>305</v>
      </c>
      <c r="U231" s="2"/>
      <c r="V231" s="1" t="s">
        <v>361</v>
      </c>
      <c r="W231" s="6">
        <v>8</v>
      </c>
      <c r="X231" s="5">
        <v>1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x14ac:dyDescent="0.2">
      <c r="A232" s="1" t="s">
        <v>96</v>
      </c>
      <c r="B232" s="1" t="s">
        <v>53</v>
      </c>
      <c r="C232" s="1" t="s">
        <v>26</v>
      </c>
      <c r="D232" s="1" t="s">
        <v>73</v>
      </c>
      <c r="E232" s="1" t="s">
        <v>150</v>
      </c>
      <c r="F232" s="4">
        <v>1</v>
      </c>
      <c r="G232" s="3">
        <v>0</v>
      </c>
      <c r="H232" s="4">
        <v>1</v>
      </c>
      <c r="I232" s="4">
        <v>0</v>
      </c>
      <c r="J232" s="4">
        <v>1</v>
      </c>
      <c r="K232" s="4">
        <v>0</v>
      </c>
      <c r="L232" s="4">
        <v>1</v>
      </c>
      <c r="M232" s="4">
        <v>0</v>
      </c>
      <c r="N232" s="5">
        <v>0</v>
      </c>
      <c r="O232" s="1">
        <v>0</v>
      </c>
      <c r="P232" s="1" t="s">
        <v>38</v>
      </c>
      <c r="Q232" s="1" t="s">
        <v>30</v>
      </c>
      <c r="R232" s="1" t="s">
        <v>31</v>
      </c>
      <c r="S232" s="1" t="s">
        <v>32</v>
      </c>
      <c r="T232" s="2"/>
      <c r="U232" s="2"/>
      <c r="V232" s="2"/>
      <c r="W232" s="6">
        <v>0</v>
      </c>
      <c r="X232" s="5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x14ac:dyDescent="0.2">
      <c r="A233" s="1" t="s">
        <v>52</v>
      </c>
      <c r="B233" s="1" t="s">
        <v>53</v>
      </c>
      <c r="C233" s="1" t="s">
        <v>26</v>
      </c>
      <c r="D233" s="1" t="s">
        <v>73</v>
      </c>
      <c r="E233" s="1" t="s">
        <v>172</v>
      </c>
      <c r="F233" s="4">
        <v>1</v>
      </c>
      <c r="G233" s="3">
        <v>0</v>
      </c>
      <c r="H233" s="4">
        <v>1</v>
      </c>
      <c r="I233" s="4">
        <v>0</v>
      </c>
      <c r="J233" s="4">
        <v>1</v>
      </c>
      <c r="K233" s="4">
        <v>0</v>
      </c>
      <c r="L233" s="4">
        <v>1</v>
      </c>
      <c r="M233" s="4">
        <v>0</v>
      </c>
      <c r="N233" s="5">
        <v>0</v>
      </c>
      <c r="O233" s="1">
        <v>0</v>
      </c>
      <c r="P233" s="1" t="s">
        <v>38</v>
      </c>
      <c r="Q233" s="1" t="s">
        <v>30</v>
      </c>
      <c r="R233" s="1" t="s">
        <v>31</v>
      </c>
      <c r="S233" s="1" t="s">
        <v>32</v>
      </c>
      <c r="T233" s="2"/>
      <c r="U233" s="2"/>
      <c r="V233" s="2"/>
      <c r="W233" s="6">
        <v>0</v>
      </c>
      <c r="X233" s="5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x14ac:dyDescent="0.2">
      <c r="A234" s="1" t="s">
        <v>60</v>
      </c>
      <c r="B234" s="1" t="s">
        <v>53</v>
      </c>
      <c r="C234" s="1" t="s">
        <v>26</v>
      </c>
      <c r="D234" s="1" t="s">
        <v>73</v>
      </c>
      <c r="E234" s="1" t="s">
        <v>125</v>
      </c>
      <c r="F234" s="4">
        <v>1</v>
      </c>
      <c r="G234" s="3">
        <v>0</v>
      </c>
      <c r="H234" s="4">
        <v>1</v>
      </c>
      <c r="I234" s="4">
        <v>0</v>
      </c>
      <c r="J234" s="4">
        <v>1</v>
      </c>
      <c r="K234" s="4">
        <v>0</v>
      </c>
      <c r="L234" s="4">
        <v>1</v>
      </c>
      <c r="M234" s="4">
        <v>0</v>
      </c>
      <c r="N234" s="5">
        <v>0</v>
      </c>
      <c r="O234" s="1">
        <v>0</v>
      </c>
      <c r="P234" s="1" t="s">
        <v>38</v>
      </c>
      <c r="Q234" s="1" t="s">
        <v>30</v>
      </c>
      <c r="R234" s="1" t="s">
        <v>31</v>
      </c>
      <c r="S234" s="1" t="s">
        <v>32</v>
      </c>
      <c r="T234" s="2"/>
      <c r="U234" s="2"/>
      <c r="V234" s="2"/>
      <c r="W234" s="6">
        <v>0</v>
      </c>
      <c r="X234" s="5">
        <v>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x14ac:dyDescent="0.2">
      <c r="A235" s="1" t="s">
        <v>35</v>
      </c>
      <c r="B235" s="1" t="s">
        <v>25</v>
      </c>
      <c r="C235" s="1" t="s">
        <v>26</v>
      </c>
      <c r="D235" s="1" t="s">
        <v>360</v>
      </c>
      <c r="E235" s="1" t="s">
        <v>393</v>
      </c>
      <c r="F235" s="4">
        <v>1</v>
      </c>
      <c r="G235" s="3">
        <v>0</v>
      </c>
      <c r="H235" s="4">
        <v>1</v>
      </c>
      <c r="I235" s="4">
        <v>0</v>
      </c>
      <c r="J235" s="4">
        <v>1</v>
      </c>
      <c r="K235" s="4">
        <v>0</v>
      </c>
      <c r="L235" s="4">
        <v>1</v>
      </c>
      <c r="M235" s="4">
        <v>0</v>
      </c>
      <c r="N235" s="5">
        <v>0</v>
      </c>
      <c r="O235" s="1">
        <v>0</v>
      </c>
      <c r="P235" s="1" t="s">
        <v>29</v>
      </c>
      <c r="Q235" s="1" t="s">
        <v>30</v>
      </c>
      <c r="R235" s="1" t="s">
        <v>31</v>
      </c>
      <c r="S235" s="1" t="s">
        <v>32</v>
      </c>
      <c r="T235" s="1" t="s">
        <v>305</v>
      </c>
      <c r="U235" s="2"/>
      <c r="V235" s="2"/>
      <c r="W235" s="6">
        <v>8</v>
      </c>
      <c r="X235" s="5">
        <v>1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x14ac:dyDescent="0.2">
      <c r="A236" s="1" t="s">
        <v>96</v>
      </c>
      <c r="B236" s="1" t="s">
        <v>53</v>
      </c>
      <c r="C236" s="1" t="s">
        <v>26</v>
      </c>
      <c r="D236" s="1" t="s">
        <v>166</v>
      </c>
      <c r="E236" s="1" t="s">
        <v>187</v>
      </c>
      <c r="F236" s="4">
        <v>1</v>
      </c>
      <c r="G236" s="3">
        <v>0</v>
      </c>
      <c r="H236" s="4">
        <v>1</v>
      </c>
      <c r="I236" s="4">
        <v>0</v>
      </c>
      <c r="J236" s="4">
        <v>1</v>
      </c>
      <c r="K236" s="4">
        <v>0</v>
      </c>
      <c r="L236" s="4">
        <v>1</v>
      </c>
      <c r="M236" s="4">
        <v>0</v>
      </c>
      <c r="N236" s="5">
        <v>0</v>
      </c>
      <c r="O236" s="1">
        <v>0</v>
      </c>
      <c r="P236" s="1" t="s">
        <v>38</v>
      </c>
      <c r="Q236" s="1" t="s">
        <v>30</v>
      </c>
      <c r="R236" s="1" t="s">
        <v>31</v>
      </c>
      <c r="S236" s="1" t="s">
        <v>32</v>
      </c>
      <c r="T236" s="2"/>
      <c r="U236" s="2"/>
      <c r="V236" s="2"/>
      <c r="W236" s="6">
        <v>0</v>
      </c>
      <c r="X236" s="5">
        <v>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x14ac:dyDescent="0.2">
      <c r="A237" s="1" t="s">
        <v>96</v>
      </c>
      <c r="B237" s="1" t="s">
        <v>53</v>
      </c>
      <c r="C237" s="1" t="s">
        <v>26</v>
      </c>
      <c r="D237" s="1" t="s">
        <v>144</v>
      </c>
      <c r="E237" s="1" t="s">
        <v>145</v>
      </c>
      <c r="F237" s="4">
        <v>1</v>
      </c>
      <c r="G237" s="3">
        <v>0</v>
      </c>
      <c r="H237" s="4">
        <v>1</v>
      </c>
      <c r="I237" s="4">
        <v>0</v>
      </c>
      <c r="J237" s="4">
        <v>1</v>
      </c>
      <c r="K237" s="4">
        <v>0</v>
      </c>
      <c r="L237" s="4">
        <v>1</v>
      </c>
      <c r="M237" s="4">
        <v>0</v>
      </c>
      <c r="N237" s="5">
        <v>0</v>
      </c>
      <c r="O237" s="1">
        <v>0</v>
      </c>
      <c r="P237" s="1" t="s">
        <v>38</v>
      </c>
      <c r="Q237" s="1" t="s">
        <v>30</v>
      </c>
      <c r="R237" s="1" t="s">
        <v>31</v>
      </c>
      <c r="S237" s="1" t="s">
        <v>32</v>
      </c>
      <c r="T237" s="2"/>
      <c r="U237" s="2"/>
      <c r="V237" s="2"/>
      <c r="W237" s="6">
        <v>0</v>
      </c>
      <c r="X237" s="5">
        <v>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x14ac:dyDescent="0.2">
      <c r="A238" s="1" t="s">
        <v>60</v>
      </c>
      <c r="B238" s="1" t="s">
        <v>53</v>
      </c>
      <c r="C238" s="1" t="s">
        <v>26</v>
      </c>
      <c r="D238" s="1" t="s">
        <v>73</v>
      </c>
      <c r="E238" s="1" t="s">
        <v>156</v>
      </c>
      <c r="F238" s="4">
        <v>1</v>
      </c>
      <c r="G238" s="3">
        <v>0</v>
      </c>
      <c r="H238" s="4">
        <v>1</v>
      </c>
      <c r="I238" s="4">
        <v>0</v>
      </c>
      <c r="J238" s="4">
        <v>1</v>
      </c>
      <c r="K238" s="4">
        <v>0</v>
      </c>
      <c r="L238" s="4">
        <v>1</v>
      </c>
      <c r="M238" s="4">
        <v>0</v>
      </c>
      <c r="N238" s="5">
        <v>0</v>
      </c>
      <c r="O238" s="1">
        <v>0</v>
      </c>
      <c r="P238" s="1" t="s">
        <v>38</v>
      </c>
      <c r="Q238" s="1" t="s">
        <v>30</v>
      </c>
      <c r="R238" s="1" t="s">
        <v>31</v>
      </c>
      <c r="S238" s="1" t="s">
        <v>32</v>
      </c>
      <c r="T238" s="2"/>
      <c r="U238" s="2"/>
      <c r="V238" s="2"/>
      <c r="W238" s="6">
        <v>0</v>
      </c>
      <c r="X238" s="5">
        <v>0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x14ac:dyDescent="0.2">
      <c r="A239" s="1" t="s">
        <v>96</v>
      </c>
      <c r="B239" s="1" t="s">
        <v>53</v>
      </c>
      <c r="C239" s="1" t="s">
        <v>26</v>
      </c>
      <c r="D239" s="1" t="s">
        <v>73</v>
      </c>
      <c r="E239" s="1" t="s">
        <v>154</v>
      </c>
      <c r="F239" s="4">
        <v>1</v>
      </c>
      <c r="G239" s="3">
        <v>0</v>
      </c>
      <c r="H239" s="4">
        <v>1</v>
      </c>
      <c r="I239" s="4">
        <v>0</v>
      </c>
      <c r="J239" s="4">
        <v>1</v>
      </c>
      <c r="K239" s="4">
        <v>0</v>
      </c>
      <c r="L239" s="4">
        <v>1</v>
      </c>
      <c r="M239" s="4">
        <v>0</v>
      </c>
      <c r="N239" s="5">
        <v>0</v>
      </c>
      <c r="O239" s="1">
        <v>0</v>
      </c>
      <c r="P239" s="1" t="s">
        <v>38</v>
      </c>
      <c r="Q239" s="1" t="s">
        <v>30</v>
      </c>
      <c r="R239" s="1" t="s">
        <v>31</v>
      </c>
      <c r="S239" s="1" t="s">
        <v>32</v>
      </c>
      <c r="T239" s="2"/>
      <c r="U239" s="2"/>
      <c r="V239" s="2"/>
      <c r="W239" s="6">
        <v>0</v>
      </c>
      <c r="X239" s="5">
        <v>0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x14ac:dyDescent="0.2">
      <c r="A240" s="1" t="s">
        <v>96</v>
      </c>
      <c r="B240" s="1" t="s">
        <v>53</v>
      </c>
      <c r="C240" s="1" t="s">
        <v>26</v>
      </c>
      <c r="D240" s="1" t="s">
        <v>73</v>
      </c>
      <c r="E240" s="1" t="s">
        <v>174</v>
      </c>
      <c r="F240" s="4">
        <v>1</v>
      </c>
      <c r="G240" s="3">
        <v>0</v>
      </c>
      <c r="H240" s="4">
        <v>1</v>
      </c>
      <c r="I240" s="4">
        <v>0</v>
      </c>
      <c r="J240" s="4">
        <v>1</v>
      </c>
      <c r="K240" s="4">
        <v>0</v>
      </c>
      <c r="L240" s="4">
        <v>1</v>
      </c>
      <c r="M240" s="4">
        <v>0</v>
      </c>
      <c r="N240" s="5">
        <v>0</v>
      </c>
      <c r="O240" s="1">
        <v>0</v>
      </c>
      <c r="P240" s="1" t="s">
        <v>38</v>
      </c>
      <c r="Q240" s="1" t="s">
        <v>30</v>
      </c>
      <c r="R240" s="1" t="s">
        <v>31</v>
      </c>
      <c r="S240" s="1" t="s">
        <v>32</v>
      </c>
      <c r="T240" s="2"/>
      <c r="U240" s="2"/>
      <c r="V240" s="2"/>
      <c r="W240" s="6">
        <v>0</v>
      </c>
      <c r="X240" s="5">
        <v>0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x14ac:dyDescent="0.2">
      <c r="A241" s="1" t="s">
        <v>96</v>
      </c>
      <c r="B241" s="1" t="s">
        <v>53</v>
      </c>
      <c r="C241" s="1" t="s">
        <v>26</v>
      </c>
      <c r="D241" s="1" t="s">
        <v>73</v>
      </c>
      <c r="E241" s="1" t="s">
        <v>126</v>
      </c>
      <c r="F241" s="4">
        <v>1</v>
      </c>
      <c r="G241" s="3">
        <v>0</v>
      </c>
      <c r="H241" s="4">
        <v>1</v>
      </c>
      <c r="I241" s="4">
        <v>0</v>
      </c>
      <c r="J241" s="4">
        <v>1</v>
      </c>
      <c r="K241" s="4">
        <v>0</v>
      </c>
      <c r="L241" s="4">
        <v>1</v>
      </c>
      <c r="M241" s="4">
        <v>0</v>
      </c>
      <c r="N241" s="5">
        <v>0</v>
      </c>
      <c r="O241" s="1">
        <v>0</v>
      </c>
      <c r="P241" s="1" t="s">
        <v>38</v>
      </c>
      <c r="Q241" s="1" t="s">
        <v>30</v>
      </c>
      <c r="R241" s="1" t="s">
        <v>31</v>
      </c>
      <c r="S241" s="1" t="s">
        <v>32</v>
      </c>
      <c r="T241" s="2"/>
      <c r="U241" s="2"/>
      <c r="V241" s="2"/>
      <c r="W241" s="6">
        <v>0</v>
      </c>
      <c r="X241" s="5">
        <v>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x14ac:dyDescent="0.2">
      <c r="A242" s="1" t="s">
        <v>52</v>
      </c>
      <c r="B242" s="1" t="s">
        <v>53</v>
      </c>
      <c r="C242" s="1" t="s">
        <v>26</v>
      </c>
      <c r="D242" s="1" t="s">
        <v>73</v>
      </c>
      <c r="E242" s="1" t="s">
        <v>124</v>
      </c>
      <c r="F242" s="4">
        <v>1</v>
      </c>
      <c r="G242" s="3">
        <v>0</v>
      </c>
      <c r="H242" s="4">
        <v>1</v>
      </c>
      <c r="I242" s="4">
        <v>0</v>
      </c>
      <c r="J242" s="4">
        <v>1</v>
      </c>
      <c r="K242" s="4">
        <v>0</v>
      </c>
      <c r="L242" s="4">
        <v>1</v>
      </c>
      <c r="M242" s="4">
        <v>0</v>
      </c>
      <c r="N242" s="5">
        <v>0</v>
      </c>
      <c r="O242" s="1">
        <v>0</v>
      </c>
      <c r="P242" s="1" t="s">
        <v>38</v>
      </c>
      <c r="Q242" s="1" t="s">
        <v>30</v>
      </c>
      <c r="R242" s="1" t="s">
        <v>31</v>
      </c>
      <c r="S242" s="1" t="s">
        <v>32</v>
      </c>
      <c r="T242" s="2"/>
      <c r="U242" s="2"/>
      <c r="V242" s="2"/>
      <c r="W242" s="6">
        <v>0</v>
      </c>
      <c r="X242" s="5">
        <v>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x14ac:dyDescent="0.2">
      <c r="A243" s="1" t="s">
        <v>49</v>
      </c>
      <c r="B243" s="1" t="s">
        <v>25</v>
      </c>
      <c r="C243" s="1" t="s">
        <v>26</v>
      </c>
      <c r="D243" s="1" t="s">
        <v>47</v>
      </c>
      <c r="E243" s="1" t="s">
        <v>109</v>
      </c>
      <c r="F243" s="3">
        <v>0</v>
      </c>
      <c r="G243" s="4">
        <v>1</v>
      </c>
      <c r="H243" s="4">
        <v>0</v>
      </c>
      <c r="I243" s="4">
        <v>1</v>
      </c>
      <c r="J243" s="4">
        <v>0</v>
      </c>
      <c r="K243" s="4">
        <v>1</v>
      </c>
      <c r="L243" s="4">
        <v>0</v>
      </c>
      <c r="M243" s="4">
        <v>1</v>
      </c>
      <c r="N243" s="5">
        <v>0</v>
      </c>
      <c r="O243" s="1">
        <v>0</v>
      </c>
      <c r="P243" s="1" t="s">
        <v>110</v>
      </c>
      <c r="Q243" s="1" t="s">
        <v>30</v>
      </c>
      <c r="R243" s="1" t="s">
        <v>31</v>
      </c>
      <c r="S243" s="1" t="s">
        <v>32</v>
      </c>
      <c r="T243" s="2"/>
      <c r="U243" s="2"/>
      <c r="V243" s="2"/>
      <c r="W243" s="6">
        <v>0</v>
      </c>
      <c r="X243" s="5">
        <v>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x14ac:dyDescent="0.2">
      <c r="A244" s="1" t="s">
        <v>49</v>
      </c>
      <c r="B244" s="1" t="s">
        <v>25</v>
      </c>
      <c r="C244" s="1" t="s">
        <v>26</v>
      </c>
      <c r="D244" s="1" t="s">
        <v>27</v>
      </c>
      <c r="E244" s="1" t="s">
        <v>228</v>
      </c>
      <c r="F244" s="3">
        <v>0</v>
      </c>
      <c r="G244" s="4">
        <v>1</v>
      </c>
      <c r="H244" s="4">
        <v>0</v>
      </c>
      <c r="I244" s="4">
        <v>1</v>
      </c>
      <c r="J244" s="4">
        <v>0</v>
      </c>
      <c r="K244" s="4">
        <v>1</v>
      </c>
      <c r="L244" s="4">
        <v>0</v>
      </c>
      <c r="M244" s="4">
        <v>1</v>
      </c>
      <c r="N244" s="5">
        <v>0</v>
      </c>
      <c r="O244" s="1">
        <v>0</v>
      </c>
      <c r="P244" s="1" t="s">
        <v>229</v>
      </c>
      <c r="Q244" s="1" t="s">
        <v>30</v>
      </c>
      <c r="R244" s="1" t="s">
        <v>31</v>
      </c>
      <c r="S244" s="1" t="s">
        <v>32</v>
      </c>
      <c r="T244" s="2"/>
      <c r="U244" s="2"/>
      <c r="V244" s="2"/>
      <c r="W244" s="6">
        <v>0</v>
      </c>
      <c r="X244" s="5">
        <v>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x14ac:dyDescent="0.2">
      <c r="A245" s="1" t="s">
        <v>49</v>
      </c>
      <c r="B245" s="1" t="s">
        <v>25</v>
      </c>
      <c r="C245" s="1" t="s">
        <v>26</v>
      </c>
      <c r="D245" s="1" t="s">
        <v>87</v>
      </c>
      <c r="E245" s="1" t="s">
        <v>88</v>
      </c>
      <c r="F245" s="3">
        <v>0</v>
      </c>
      <c r="G245" s="4">
        <v>1</v>
      </c>
      <c r="H245" s="4">
        <v>0</v>
      </c>
      <c r="I245" s="4">
        <v>1</v>
      </c>
      <c r="J245" s="4">
        <v>0</v>
      </c>
      <c r="K245" s="4">
        <v>1</v>
      </c>
      <c r="L245" s="4">
        <v>0</v>
      </c>
      <c r="M245" s="4">
        <v>1</v>
      </c>
      <c r="N245" s="5">
        <v>0</v>
      </c>
      <c r="O245" s="1">
        <v>0</v>
      </c>
      <c r="P245" s="1" t="s">
        <v>38</v>
      </c>
      <c r="Q245" s="1" t="s">
        <v>30</v>
      </c>
      <c r="R245" s="1" t="s">
        <v>31</v>
      </c>
      <c r="S245" s="1" t="s">
        <v>32</v>
      </c>
      <c r="T245" s="2"/>
      <c r="U245" s="2"/>
      <c r="V245" s="2"/>
      <c r="W245" s="6">
        <v>0</v>
      </c>
      <c r="X245" s="5">
        <v>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x14ac:dyDescent="0.2">
      <c r="A246" s="1" t="s">
        <v>35</v>
      </c>
      <c r="B246" s="1" t="s">
        <v>25</v>
      </c>
      <c r="C246" s="1" t="s">
        <v>26</v>
      </c>
      <c r="D246" s="1" t="s">
        <v>36</v>
      </c>
      <c r="E246" s="1" t="s">
        <v>78</v>
      </c>
      <c r="F246" s="3">
        <v>0</v>
      </c>
      <c r="G246" s="4">
        <v>1</v>
      </c>
      <c r="H246" s="4">
        <v>0</v>
      </c>
      <c r="I246" s="4">
        <v>1</v>
      </c>
      <c r="J246" s="4">
        <v>0</v>
      </c>
      <c r="K246" s="4">
        <v>1</v>
      </c>
      <c r="L246" s="4">
        <v>0</v>
      </c>
      <c r="M246" s="4">
        <v>1</v>
      </c>
      <c r="N246" s="5">
        <v>0</v>
      </c>
      <c r="O246" s="1">
        <v>0</v>
      </c>
      <c r="P246" s="1" t="s">
        <v>38</v>
      </c>
      <c r="Q246" s="1" t="s">
        <v>30</v>
      </c>
      <c r="R246" s="1" t="s">
        <v>31</v>
      </c>
      <c r="S246" s="1" t="s">
        <v>32</v>
      </c>
      <c r="T246" s="2"/>
      <c r="U246" s="2"/>
      <c r="V246" s="2"/>
      <c r="W246" s="6">
        <v>0</v>
      </c>
      <c r="X246" s="5">
        <v>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x14ac:dyDescent="0.2">
      <c r="A247" s="1" t="s">
        <v>49</v>
      </c>
      <c r="B247" s="1" t="s">
        <v>25</v>
      </c>
      <c r="C247" s="1" t="s">
        <v>26</v>
      </c>
      <c r="D247" s="1" t="s">
        <v>87</v>
      </c>
      <c r="E247" s="1" t="s">
        <v>208</v>
      </c>
      <c r="F247" s="3">
        <v>0</v>
      </c>
      <c r="G247" s="4">
        <v>1</v>
      </c>
      <c r="H247" s="4">
        <v>0</v>
      </c>
      <c r="I247" s="4">
        <v>1</v>
      </c>
      <c r="J247" s="4">
        <v>0</v>
      </c>
      <c r="K247" s="4">
        <v>1</v>
      </c>
      <c r="L247" s="4">
        <v>0</v>
      </c>
      <c r="M247" s="4">
        <v>1</v>
      </c>
      <c r="N247" s="5">
        <v>0</v>
      </c>
      <c r="O247" s="1">
        <v>0</v>
      </c>
      <c r="P247" s="1" t="s">
        <v>38</v>
      </c>
      <c r="Q247" s="1" t="s">
        <v>30</v>
      </c>
      <c r="R247" s="1" t="s">
        <v>31</v>
      </c>
      <c r="S247" s="1" t="s">
        <v>32</v>
      </c>
      <c r="T247" s="2"/>
      <c r="U247" s="2"/>
      <c r="V247" s="2"/>
      <c r="W247" s="6">
        <v>0</v>
      </c>
      <c r="X247" s="5">
        <v>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x14ac:dyDescent="0.2">
      <c r="A248" s="1" t="s">
        <v>35</v>
      </c>
      <c r="B248" s="1" t="s">
        <v>25</v>
      </c>
      <c r="C248" s="1" t="s">
        <v>26</v>
      </c>
      <c r="D248" s="1" t="s">
        <v>291</v>
      </c>
      <c r="E248" s="1" t="s">
        <v>487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5">
        <v>0</v>
      </c>
      <c r="O248" s="1">
        <v>0</v>
      </c>
      <c r="P248" s="1" t="s">
        <v>38</v>
      </c>
      <c r="Q248" s="1" t="s">
        <v>30</v>
      </c>
      <c r="R248" s="1" t="s">
        <v>31</v>
      </c>
      <c r="S248" s="1" t="s">
        <v>32</v>
      </c>
      <c r="T248" s="2"/>
      <c r="U248" s="2"/>
      <c r="V248" s="2"/>
      <c r="W248" s="6">
        <v>0</v>
      </c>
      <c r="X248" s="5">
        <v>1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x14ac:dyDescent="0.2">
      <c r="A249" s="1" t="s">
        <v>49</v>
      </c>
      <c r="B249" s="1" t="s">
        <v>25</v>
      </c>
      <c r="C249" s="1" t="s">
        <v>26</v>
      </c>
      <c r="D249" s="1" t="s">
        <v>89</v>
      </c>
      <c r="E249" s="1" t="s">
        <v>93</v>
      </c>
      <c r="F249" s="3">
        <v>0</v>
      </c>
      <c r="G249" s="4">
        <v>1</v>
      </c>
      <c r="H249" s="4">
        <v>0</v>
      </c>
      <c r="I249" s="4">
        <v>1</v>
      </c>
      <c r="J249" s="4">
        <v>0</v>
      </c>
      <c r="K249" s="4">
        <v>1</v>
      </c>
      <c r="L249" s="4">
        <v>0</v>
      </c>
      <c r="M249" s="4">
        <v>1</v>
      </c>
      <c r="N249" s="5">
        <v>0</v>
      </c>
      <c r="O249" s="1">
        <v>0</v>
      </c>
      <c r="P249" s="1" t="s">
        <v>29</v>
      </c>
      <c r="Q249" s="1" t="s">
        <v>30</v>
      </c>
      <c r="R249" s="1" t="s">
        <v>31</v>
      </c>
      <c r="S249" s="1" t="s">
        <v>32</v>
      </c>
      <c r="T249" s="2"/>
      <c r="U249" s="2"/>
      <c r="V249" s="2"/>
      <c r="W249" s="6">
        <v>0</v>
      </c>
      <c r="X249" s="5">
        <v>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x14ac:dyDescent="0.2">
      <c r="A250" s="1" t="s">
        <v>49</v>
      </c>
      <c r="B250" s="1" t="s">
        <v>25</v>
      </c>
      <c r="C250" s="1" t="s">
        <v>26</v>
      </c>
      <c r="D250" s="1" t="s">
        <v>89</v>
      </c>
      <c r="E250" s="1" t="s">
        <v>90</v>
      </c>
      <c r="F250" s="3">
        <v>0</v>
      </c>
      <c r="G250" s="4">
        <v>1</v>
      </c>
      <c r="H250" s="4">
        <v>0</v>
      </c>
      <c r="I250" s="4">
        <v>1</v>
      </c>
      <c r="J250" s="4">
        <v>0</v>
      </c>
      <c r="K250" s="4">
        <v>1</v>
      </c>
      <c r="L250" s="4">
        <v>0</v>
      </c>
      <c r="M250" s="4">
        <v>1</v>
      </c>
      <c r="N250" s="5">
        <v>0</v>
      </c>
      <c r="O250" s="1">
        <v>0</v>
      </c>
      <c r="P250" s="1" t="s">
        <v>29</v>
      </c>
      <c r="Q250" s="1" t="s">
        <v>30</v>
      </c>
      <c r="R250" s="1" t="s">
        <v>31</v>
      </c>
      <c r="S250" s="1" t="s">
        <v>32</v>
      </c>
      <c r="T250" s="2"/>
      <c r="U250" s="2"/>
      <c r="V250" s="2"/>
      <c r="W250" s="6">
        <v>0</v>
      </c>
      <c r="X250" s="5">
        <v>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x14ac:dyDescent="0.2">
      <c r="A251" s="1" t="s">
        <v>35</v>
      </c>
      <c r="B251" s="1" t="s">
        <v>25</v>
      </c>
      <c r="C251" s="1" t="s">
        <v>26</v>
      </c>
      <c r="D251" s="1" t="s">
        <v>291</v>
      </c>
      <c r="E251" s="1" t="s">
        <v>449</v>
      </c>
      <c r="F251" s="3">
        <v>0</v>
      </c>
      <c r="G251" s="4">
        <v>1</v>
      </c>
      <c r="H251" s="4">
        <v>0</v>
      </c>
      <c r="I251" s="4">
        <v>1</v>
      </c>
      <c r="J251" s="4">
        <v>0</v>
      </c>
      <c r="K251" s="4">
        <v>1</v>
      </c>
      <c r="L251" s="4">
        <v>0</v>
      </c>
      <c r="M251" s="4">
        <v>1</v>
      </c>
      <c r="N251" s="5">
        <v>0</v>
      </c>
      <c r="O251" s="1">
        <v>0</v>
      </c>
      <c r="P251" s="1" t="s">
        <v>38</v>
      </c>
      <c r="Q251" s="1" t="s">
        <v>30</v>
      </c>
      <c r="R251" s="1" t="s">
        <v>31</v>
      </c>
      <c r="S251" s="1" t="s">
        <v>32</v>
      </c>
      <c r="T251" s="2"/>
      <c r="U251" s="2"/>
      <c r="V251" s="2"/>
      <c r="W251" s="6">
        <v>8</v>
      </c>
      <c r="X251" s="5">
        <v>1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x14ac:dyDescent="0.2">
      <c r="A252" s="1" t="s">
        <v>49</v>
      </c>
      <c r="B252" s="1" t="s">
        <v>25</v>
      </c>
      <c r="C252" s="1" t="s">
        <v>26</v>
      </c>
      <c r="D252" s="1" t="s">
        <v>227</v>
      </c>
      <c r="E252" s="1" t="s">
        <v>224</v>
      </c>
      <c r="F252" s="3">
        <v>0</v>
      </c>
      <c r="G252" s="4">
        <v>1</v>
      </c>
      <c r="H252" s="4">
        <v>0</v>
      </c>
      <c r="I252" s="4">
        <v>1</v>
      </c>
      <c r="J252" s="4">
        <v>0</v>
      </c>
      <c r="K252" s="4">
        <v>1</v>
      </c>
      <c r="L252" s="4">
        <v>0</v>
      </c>
      <c r="M252" s="4">
        <v>1</v>
      </c>
      <c r="N252" s="5">
        <v>0</v>
      </c>
      <c r="O252" s="1">
        <v>0</v>
      </c>
      <c r="P252" s="1" t="s">
        <v>29</v>
      </c>
      <c r="Q252" s="1" t="s">
        <v>30</v>
      </c>
      <c r="R252" s="1" t="s">
        <v>31</v>
      </c>
      <c r="S252" s="1" t="s">
        <v>32</v>
      </c>
      <c r="T252" s="2"/>
      <c r="U252" s="2"/>
      <c r="V252" s="2"/>
      <c r="W252" s="6">
        <v>0</v>
      </c>
      <c r="X252" s="5">
        <v>0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x14ac:dyDescent="0.2">
      <c r="A253" s="1" t="s">
        <v>69</v>
      </c>
      <c r="B253" s="1" t="s">
        <v>25</v>
      </c>
      <c r="C253" s="1" t="s">
        <v>26</v>
      </c>
      <c r="D253" s="1" t="s">
        <v>70</v>
      </c>
      <c r="E253" s="1" t="s">
        <v>71</v>
      </c>
      <c r="F253" s="3">
        <v>0</v>
      </c>
      <c r="G253" s="4">
        <v>1</v>
      </c>
      <c r="H253" s="4">
        <v>0</v>
      </c>
      <c r="I253" s="4">
        <v>1</v>
      </c>
      <c r="J253" s="4">
        <v>0</v>
      </c>
      <c r="K253" s="4">
        <v>1</v>
      </c>
      <c r="L253" s="4">
        <v>0</v>
      </c>
      <c r="M253" s="4">
        <v>1</v>
      </c>
      <c r="N253" s="5">
        <v>0</v>
      </c>
      <c r="O253" s="1">
        <v>0</v>
      </c>
      <c r="P253" s="1" t="s">
        <v>38</v>
      </c>
      <c r="Q253" s="1" t="s">
        <v>30</v>
      </c>
      <c r="R253" s="1" t="s">
        <v>31</v>
      </c>
      <c r="S253" s="1" t="s">
        <v>32</v>
      </c>
      <c r="T253" s="2"/>
      <c r="U253" s="2"/>
      <c r="V253" s="2"/>
      <c r="W253" s="6">
        <v>0</v>
      </c>
      <c r="X253" s="5">
        <v>0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x14ac:dyDescent="0.2">
      <c r="A254" s="1" t="s">
        <v>69</v>
      </c>
      <c r="B254" s="1" t="s">
        <v>25</v>
      </c>
      <c r="C254" s="1" t="s">
        <v>26</v>
      </c>
      <c r="D254" s="1" t="s">
        <v>70</v>
      </c>
      <c r="E254" s="1" t="s">
        <v>71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5">
        <v>0</v>
      </c>
      <c r="O254" s="1">
        <v>0</v>
      </c>
      <c r="P254" s="1" t="s">
        <v>38</v>
      </c>
      <c r="Q254" s="1" t="s">
        <v>30</v>
      </c>
      <c r="R254" s="1" t="s">
        <v>31</v>
      </c>
      <c r="S254" s="1" t="s">
        <v>32</v>
      </c>
      <c r="T254" s="2"/>
      <c r="U254" s="2"/>
      <c r="V254" s="2"/>
      <c r="W254" s="6">
        <v>0</v>
      </c>
      <c r="X254" s="5">
        <v>0</v>
      </c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x14ac:dyDescent="0.2">
      <c r="A255" s="1" t="s">
        <v>35</v>
      </c>
      <c r="B255" s="1" t="s">
        <v>25</v>
      </c>
      <c r="C255" s="1" t="s">
        <v>26</v>
      </c>
      <c r="D255" s="1" t="s">
        <v>237</v>
      </c>
      <c r="E255" s="1" t="s">
        <v>238</v>
      </c>
      <c r="F255" s="3">
        <v>0</v>
      </c>
      <c r="G255" s="4">
        <v>1</v>
      </c>
      <c r="H255" s="4">
        <v>0</v>
      </c>
      <c r="I255" s="4">
        <v>1</v>
      </c>
      <c r="J255" s="4">
        <v>0</v>
      </c>
      <c r="K255" s="4">
        <v>1</v>
      </c>
      <c r="L255" s="4">
        <v>0</v>
      </c>
      <c r="M255" s="4">
        <v>1</v>
      </c>
      <c r="N255" s="5">
        <v>0</v>
      </c>
      <c r="O255" s="1">
        <v>0</v>
      </c>
      <c r="P255" s="1" t="s">
        <v>29</v>
      </c>
      <c r="Q255" s="1" t="s">
        <v>30</v>
      </c>
      <c r="R255" s="1" t="s">
        <v>31</v>
      </c>
      <c r="S255" s="1" t="s">
        <v>32</v>
      </c>
      <c r="T255" s="2"/>
      <c r="U255" s="2"/>
      <c r="V255" s="2"/>
      <c r="W255" s="6">
        <v>0</v>
      </c>
      <c r="X255" s="5">
        <v>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x14ac:dyDescent="0.2">
      <c r="A256" s="1" t="s">
        <v>35</v>
      </c>
      <c r="B256" s="1" t="s">
        <v>25</v>
      </c>
      <c r="C256" s="1" t="s">
        <v>26</v>
      </c>
      <c r="D256" s="1" t="s">
        <v>237</v>
      </c>
      <c r="E256" s="1" t="s">
        <v>239</v>
      </c>
      <c r="F256" s="3">
        <v>0</v>
      </c>
      <c r="G256" s="4">
        <v>1</v>
      </c>
      <c r="H256" s="4">
        <v>0</v>
      </c>
      <c r="I256" s="4">
        <v>1</v>
      </c>
      <c r="J256" s="4">
        <v>0</v>
      </c>
      <c r="K256" s="4">
        <v>1</v>
      </c>
      <c r="L256" s="4">
        <v>0</v>
      </c>
      <c r="M256" s="4">
        <v>1</v>
      </c>
      <c r="N256" s="5">
        <v>0</v>
      </c>
      <c r="O256" s="1">
        <v>0</v>
      </c>
      <c r="P256" s="1" t="s">
        <v>29</v>
      </c>
      <c r="Q256" s="1" t="s">
        <v>30</v>
      </c>
      <c r="R256" s="1" t="s">
        <v>31</v>
      </c>
      <c r="S256" s="1" t="s">
        <v>32</v>
      </c>
      <c r="T256" s="2"/>
      <c r="U256" s="2"/>
      <c r="V256" s="2"/>
      <c r="W256" s="6">
        <v>0</v>
      </c>
      <c r="X256" s="5">
        <v>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x14ac:dyDescent="0.2">
      <c r="A257" s="1" t="s">
        <v>49</v>
      </c>
      <c r="B257" s="1" t="s">
        <v>25</v>
      </c>
      <c r="C257" s="1" t="s">
        <v>26</v>
      </c>
      <c r="D257" s="1" t="s">
        <v>85</v>
      </c>
      <c r="E257" s="1" t="s">
        <v>95</v>
      </c>
      <c r="F257" s="3">
        <v>0</v>
      </c>
      <c r="G257" s="4">
        <v>1</v>
      </c>
      <c r="H257" s="4">
        <v>0</v>
      </c>
      <c r="I257" s="4">
        <v>1</v>
      </c>
      <c r="J257" s="4">
        <v>0</v>
      </c>
      <c r="K257" s="4">
        <v>1</v>
      </c>
      <c r="L257" s="4">
        <v>0</v>
      </c>
      <c r="M257" s="4">
        <v>1</v>
      </c>
      <c r="N257" s="5">
        <v>0</v>
      </c>
      <c r="O257" s="1">
        <v>0</v>
      </c>
      <c r="P257" s="1" t="s">
        <v>29</v>
      </c>
      <c r="Q257" s="1" t="s">
        <v>30</v>
      </c>
      <c r="R257" s="1" t="s">
        <v>31</v>
      </c>
      <c r="S257" s="1" t="s">
        <v>32</v>
      </c>
      <c r="T257" s="2"/>
      <c r="U257" s="2"/>
      <c r="V257" s="2"/>
      <c r="W257" s="6">
        <v>0</v>
      </c>
      <c r="X257" s="5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x14ac:dyDescent="0.2">
      <c r="A258" s="1" t="s">
        <v>46</v>
      </c>
      <c r="B258" s="1" t="s">
        <v>25</v>
      </c>
      <c r="C258" s="1" t="s">
        <v>26</v>
      </c>
      <c r="D258" s="1" t="s">
        <v>27</v>
      </c>
      <c r="E258" s="1" t="s">
        <v>367</v>
      </c>
      <c r="F258" s="3">
        <v>0</v>
      </c>
      <c r="G258" s="4">
        <v>1</v>
      </c>
      <c r="H258" s="4">
        <v>0</v>
      </c>
      <c r="I258" s="4">
        <v>1</v>
      </c>
      <c r="J258" s="4">
        <v>0</v>
      </c>
      <c r="K258" s="4">
        <v>1</v>
      </c>
      <c r="L258" s="4">
        <v>0</v>
      </c>
      <c r="M258" s="4">
        <v>1</v>
      </c>
      <c r="N258" s="5">
        <v>0</v>
      </c>
      <c r="O258" s="1">
        <v>50</v>
      </c>
      <c r="P258" s="1" t="s">
        <v>29</v>
      </c>
      <c r="Q258" s="1" t="s">
        <v>30</v>
      </c>
      <c r="R258" s="1" t="s">
        <v>31</v>
      </c>
      <c r="S258" s="1" t="s">
        <v>32</v>
      </c>
      <c r="T258" s="1" t="s">
        <v>368</v>
      </c>
      <c r="U258" s="2"/>
      <c r="V258" s="1" t="s">
        <v>359</v>
      </c>
      <c r="W258" s="6">
        <v>8</v>
      </c>
      <c r="X258" s="5">
        <v>1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x14ac:dyDescent="0.2">
      <c r="A259" s="1" t="s">
        <v>49</v>
      </c>
      <c r="B259" s="1" t="s">
        <v>25</v>
      </c>
      <c r="C259" s="1" t="s">
        <v>26</v>
      </c>
      <c r="D259" s="1" t="s">
        <v>47</v>
      </c>
      <c r="E259" s="1" t="s">
        <v>403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5">
        <v>0</v>
      </c>
      <c r="O259" s="1">
        <v>0</v>
      </c>
      <c r="P259" s="1" t="s">
        <v>29</v>
      </c>
      <c r="Q259" s="1" t="s">
        <v>30</v>
      </c>
      <c r="R259" s="1" t="s">
        <v>31</v>
      </c>
      <c r="S259" s="1" t="s">
        <v>32</v>
      </c>
      <c r="T259" s="2"/>
      <c r="U259" s="2"/>
      <c r="V259" s="2"/>
      <c r="W259" s="6">
        <v>8</v>
      </c>
      <c r="X259" s="5">
        <v>1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x14ac:dyDescent="0.2">
      <c r="A260" s="1" t="s">
        <v>35</v>
      </c>
      <c r="B260" s="1" t="s">
        <v>25</v>
      </c>
      <c r="C260" s="1" t="s">
        <v>26</v>
      </c>
      <c r="D260" s="1" t="s">
        <v>80</v>
      </c>
      <c r="E260" s="1" t="s">
        <v>81</v>
      </c>
      <c r="F260" s="3">
        <v>0</v>
      </c>
      <c r="G260" s="4">
        <v>1</v>
      </c>
      <c r="H260" s="4">
        <v>0</v>
      </c>
      <c r="I260" s="4">
        <v>1</v>
      </c>
      <c r="J260" s="4">
        <v>0</v>
      </c>
      <c r="K260" s="4">
        <v>1</v>
      </c>
      <c r="L260" s="4">
        <v>0</v>
      </c>
      <c r="M260" s="4">
        <v>1</v>
      </c>
      <c r="N260" s="5">
        <v>0</v>
      </c>
      <c r="O260" s="1">
        <v>0</v>
      </c>
      <c r="P260" s="1" t="s">
        <v>82</v>
      </c>
      <c r="Q260" s="1" t="s">
        <v>30</v>
      </c>
      <c r="R260" s="1" t="s">
        <v>31</v>
      </c>
      <c r="S260" s="1" t="s">
        <v>32</v>
      </c>
      <c r="T260" s="2"/>
      <c r="U260" s="2"/>
      <c r="V260" s="2"/>
      <c r="W260" s="6">
        <v>0</v>
      </c>
      <c r="X260" s="5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x14ac:dyDescent="0.2">
      <c r="A261" s="1" t="s">
        <v>35</v>
      </c>
      <c r="B261" s="1" t="s">
        <v>25</v>
      </c>
      <c r="C261" s="1" t="s">
        <v>26</v>
      </c>
      <c r="D261" s="1" t="s">
        <v>27</v>
      </c>
      <c r="E261" s="1" t="s">
        <v>373</v>
      </c>
      <c r="F261" s="3">
        <v>0</v>
      </c>
      <c r="G261" s="4">
        <v>1</v>
      </c>
      <c r="H261" s="4">
        <v>0</v>
      </c>
      <c r="I261" s="4">
        <v>1</v>
      </c>
      <c r="J261" s="4">
        <v>0</v>
      </c>
      <c r="K261" s="4">
        <v>1</v>
      </c>
      <c r="L261" s="4">
        <v>0</v>
      </c>
      <c r="M261" s="4">
        <v>1</v>
      </c>
      <c r="N261" s="5">
        <v>0</v>
      </c>
      <c r="O261" s="1">
        <v>50</v>
      </c>
      <c r="P261" s="1" t="s">
        <v>29</v>
      </c>
      <c r="Q261" s="1" t="s">
        <v>30</v>
      </c>
      <c r="R261" s="1" t="s">
        <v>31</v>
      </c>
      <c r="S261" s="1" t="s">
        <v>32</v>
      </c>
      <c r="T261" s="1" t="s">
        <v>372</v>
      </c>
      <c r="U261" s="2"/>
      <c r="V261" s="1" t="s">
        <v>361</v>
      </c>
      <c r="W261" s="6">
        <v>8</v>
      </c>
      <c r="X261" s="5">
        <v>1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x14ac:dyDescent="0.2">
      <c r="A262" s="1" t="s">
        <v>72</v>
      </c>
      <c r="B262" s="1" t="s">
        <v>53</v>
      </c>
      <c r="C262" s="1" t="s">
        <v>26</v>
      </c>
      <c r="D262" s="1" t="s">
        <v>67</v>
      </c>
      <c r="E262" s="1" t="s">
        <v>445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5">
        <v>0</v>
      </c>
      <c r="O262" s="1">
        <v>0</v>
      </c>
      <c r="P262" s="1" t="s">
        <v>38</v>
      </c>
      <c r="Q262" s="1" t="s">
        <v>30</v>
      </c>
      <c r="R262" s="1" t="s">
        <v>31</v>
      </c>
      <c r="S262" s="1" t="s">
        <v>32</v>
      </c>
      <c r="T262" s="2"/>
      <c r="U262" s="2"/>
      <c r="V262" s="2"/>
      <c r="W262" s="6">
        <v>8</v>
      </c>
      <c r="X262" s="5">
        <v>1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x14ac:dyDescent="0.2">
      <c r="A263" s="1" t="s">
        <v>255</v>
      </c>
      <c r="B263" s="1" t="s">
        <v>53</v>
      </c>
      <c r="C263" s="1" t="s">
        <v>26</v>
      </c>
      <c r="D263" s="1" t="s">
        <v>105</v>
      </c>
      <c r="E263" s="1" t="s">
        <v>261</v>
      </c>
      <c r="F263" s="3">
        <v>0</v>
      </c>
      <c r="G263" s="4">
        <v>1</v>
      </c>
      <c r="H263" s="4">
        <v>0</v>
      </c>
      <c r="I263" s="4">
        <v>1</v>
      </c>
      <c r="J263" s="4">
        <v>0</v>
      </c>
      <c r="K263" s="4">
        <v>1</v>
      </c>
      <c r="L263" s="4">
        <v>0</v>
      </c>
      <c r="M263" s="4">
        <v>1</v>
      </c>
      <c r="N263" s="5">
        <v>0</v>
      </c>
      <c r="O263" s="1">
        <v>0</v>
      </c>
      <c r="P263" s="1" t="s">
        <v>38</v>
      </c>
      <c r="Q263" s="1" t="s">
        <v>30</v>
      </c>
      <c r="R263" s="1" t="s">
        <v>31</v>
      </c>
      <c r="S263" s="1" t="s">
        <v>32</v>
      </c>
      <c r="T263" s="2"/>
      <c r="U263" s="2"/>
      <c r="V263" s="2"/>
      <c r="W263" s="6">
        <v>0</v>
      </c>
      <c r="X263" s="5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x14ac:dyDescent="0.2">
      <c r="A264" s="1" t="s">
        <v>49</v>
      </c>
      <c r="B264" s="1" t="s">
        <v>25</v>
      </c>
      <c r="C264" s="1" t="s">
        <v>26</v>
      </c>
      <c r="D264" s="1" t="s">
        <v>47</v>
      </c>
      <c r="E264" s="1" t="s">
        <v>481</v>
      </c>
      <c r="F264" s="3">
        <v>0</v>
      </c>
      <c r="G264" s="4">
        <v>1</v>
      </c>
      <c r="H264" s="4">
        <v>0</v>
      </c>
      <c r="I264" s="4">
        <v>1</v>
      </c>
      <c r="J264" s="4">
        <v>0</v>
      </c>
      <c r="K264" s="4">
        <v>1</v>
      </c>
      <c r="L264" s="4">
        <v>0</v>
      </c>
      <c r="M264" s="4">
        <v>1</v>
      </c>
      <c r="N264" s="5">
        <v>0</v>
      </c>
      <c r="O264" s="1">
        <v>0</v>
      </c>
      <c r="P264" s="1" t="s">
        <v>29</v>
      </c>
      <c r="Q264" s="1" t="s">
        <v>30</v>
      </c>
      <c r="R264" s="1" t="s">
        <v>31</v>
      </c>
      <c r="S264" s="1" t="s">
        <v>32</v>
      </c>
      <c r="T264" s="2"/>
      <c r="U264" s="2"/>
      <c r="V264" s="2"/>
      <c r="W264" s="6">
        <v>0</v>
      </c>
      <c r="X264" s="5">
        <v>1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x14ac:dyDescent="0.2">
      <c r="A265" s="1" t="s">
        <v>72</v>
      </c>
      <c r="B265" s="1" t="s">
        <v>53</v>
      </c>
      <c r="C265" s="1" t="s">
        <v>26</v>
      </c>
      <c r="D265" s="1" t="s">
        <v>219</v>
      </c>
      <c r="E265" s="1" t="s">
        <v>220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5">
        <v>0</v>
      </c>
      <c r="O265" s="1">
        <v>0</v>
      </c>
      <c r="P265" s="1" t="s">
        <v>38</v>
      </c>
      <c r="Q265" s="1" t="s">
        <v>30</v>
      </c>
      <c r="R265" s="1" t="s">
        <v>31</v>
      </c>
      <c r="S265" s="1" t="s">
        <v>32</v>
      </c>
      <c r="T265" s="2"/>
      <c r="U265" s="2"/>
      <c r="V265" s="2"/>
      <c r="W265" s="6">
        <v>0</v>
      </c>
      <c r="X265" s="5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x14ac:dyDescent="0.2">
      <c r="A266" s="1" t="s">
        <v>49</v>
      </c>
      <c r="B266" s="1" t="s">
        <v>25</v>
      </c>
      <c r="C266" s="1" t="s">
        <v>26</v>
      </c>
      <c r="D266" s="1" t="s">
        <v>397</v>
      </c>
      <c r="E266" s="1" t="s">
        <v>398</v>
      </c>
      <c r="F266" s="3">
        <v>0</v>
      </c>
      <c r="G266" s="4">
        <v>1</v>
      </c>
      <c r="H266" s="4">
        <v>0</v>
      </c>
      <c r="I266" s="4">
        <v>1</v>
      </c>
      <c r="J266" s="4">
        <v>0</v>
      </c>
      <c r="K266" s="4">
        <v>1</v>
      </c>
      <c r="L266" s="4">
        <v>0</v>
      </c>
      <c r="M266" s="4">
        <v>1</v>
      </c>
      <c r="N266" s="5">
        <v>0</v>
      </c>
      <c r="O266" s="1">
        <v>0</v>
      </c>
      <c r="P266" s="1" t="s">
        <v>29</v>
      </c>
      <c r="Q266" s="1" t="s">
        <v>30</v>
      </c>
      <c r="R266" s="1" t="s">
        <v>31</v>
      </c>
      <c r="S266" s="1" t="s">
        <v>32</v>
      </c>
      <c r="T266" s="2"/>
      <c r="U266" s="2"/>
      <c r="V266" s="2"/>
      <c r="W266" s="6">
        <v>8</v>
      </c>
      <c r="X266" s="5">
        <v>1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x14ac:dyDescent="0.2">
      <c r="A267" s="1" t="s">
        <v>46</v>
      </c>
      <c r="B267" s="1" t="s">
        <v>25</v>
      </c>
      <c r="C267" s="1" t="s">
        <v>26</v>
      </c>
      <c r="D267" s="1" t="s">
        <v>67</v>
      </c>
      <c r="E267" s="1" t="s">
        <v>426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5">
        <v>0</v>
      </c>
      <c r="O267" s="1">
        <v>0</v>
      </c>
      <c r="P267" s="1" t="s">
        <v>29</v>
      </c>
      <c r="Q267" s="1" t="s">
        <v>30</v>
      </c>
      <c r="R267" s="1" t="s">
        <v>31</v>
      </c>
      <c r="S267" s="1" t="s">
        <v>32</v>
      </c>
      <c r="T267" s="2"/>
      <c r="U267" s="2"/>
      <c r="V267" s="2"/>
      <c r="W267" s="6">
        <v>8</v>
      </c>
      <c r="X267" s="5">
        <v>1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x14ac:dyDescent="0.2">
      <c r="A268" s="1" t="s">
        <v>24</v>
      </c>
      <c r="B268" s="1" t="s">
        <v>25</v>
      </c>
      <c r="C268" s="1" t="s">
        <v>26</v>
      </c>
      <c r="D268" s="1" t="s">
        <v>73</v>
      </c>
      <c r="E268" s="1" t="s">
        <v>120</v>
      </c>
      <c r="F268" s="3">
        <v>0</v>
      </c>
      <c r="G268" s="4">
        <v>1</v>
      </c>
      <c r="H268" s="4">
        <v>0</v>
      </c>
      <c r="I268" s="4">
        <v>1</v>
      </c>
      <c r="J268" s="4">
        <v>0</v>
      </c>
      <c r="K268" s="4">
        <v>1</v>
      </c>
      <c r="L268" s="4">
        <v>0</v>
      </c>
      <c r="M268" s="4">
        <v>1</v>
      </c>
      <c r="N268" s="5">
        <v>0</v>
      </c>
      <c r="O268" s="1">
        <v>0</v>
      </c>
      <c r="P268" s="1" t="s">
        <v>38</v>
      </c>
      <c r="Q268" s="1" t="s">
        <v>30</v>
      </c>
      <c r="R268" s="1" t="s">
        <v>31</v>
      </c>
      <c r="S268" s="1" t="s">
        <v>32</v>
      </c>
      <c r="T268" s="2"/>
      <c r="U268" s="2"/>
      <c r="V268" s="2"/>
      <c r="W268" s="6">
        <v>0</v>
      </c>
      <c r="X268" s="5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x14ac:dyDescent="0.2">
      <c r="A269" s="1" t="s">
        <v>46</v>
      </c>
      <c r="B269" s="1" t="s">
        <v>25</v>
      </c>
      <c r="C269" s="1" t="s">
        <v>26</v>
      </c>
      <c r="D269" s="1" t="s">
        <v>160</v>
      </c>
      <c r="E269" s="1" t="s">
        <v>418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5">
        <v>0</v>
      </c>
      <c r="O269" s="1">
        <v>0</v>
      </c>
      <c r="P269" s="1" t="s">
        <v>29</v>
      </c>
      <c r="Q269" s="1" t="s">
        <v>30</v>
      </c>
      <c r="R269" s="1" t="s">
        <v>31</v>
      </c>
      <c r="S269" s="1" t="s">
        <v>32</v>
      </c>
      <c r="T269" s="1" t="s">
        <v>419</v>
      </c>
      <c r="U269" s="2"/>
      <c r="V269" s="2"/>
      <c r="W269" s="6">
        <v>8</v>
      </c>
      <c r="X269" s="5">
        <v>1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x14ac:dyDescent="0.2">
      <c r="A270" s="1" t="s">
        <v>46</v>
      </c>
      <c r="B270" s="1" t="s">
        <v>25</v>
      </c>
      <c r="C270" s="1" t="s">
        <v>26</v>
      </c>
      <c r="D270" s="1" t="s">
        <v>27</v>
      </c>
      <c r="E270" s="1" t="s">
        <v>114</v>
      </c>
      <c r="F270" s="3">
        <v>0</v>
      </c>
      <c r="G270" s="4">
        <v>1</v>
      </c>
      <c r="H270" s="4">
        <v>0</v>
      </c>
      <c r="I270" s="4">
        <v>1</v>
      </c>
      <c r="J270" s="4">
        <v>0</v>
      </c>
      <c r="K270" s="4">
        <v>1</v>
      </c>
      <c r="L270" s="4">
        <v>0</v>
      </c>
      <c r="M270" s="4">
        <v>1</v>
      </c>
      <c r="N270" s="5">
        <v>0</v>
      </c>
      <c r="O270" s="1">
        <v>0</v>
      </c>
      <c r="P270" s="1" t="s">
        <v>29</v>
      </c>
      <c r="Q270" s="1" t="s">
        <v>30</v>
      </c>
      <c r="R270" s="1" t="s">
        <v>31</v>
      </c>
      <c r="S270" s="1" t="s">
        <v>32</v>
      </c>
      <c r="T270" s="1" t="s">
        <v>115</v>
      </c>
      <c r="U270" s="2"/>
      <c r="V270" s="2"/>
      <c r="W270" s="6">
        <v>0</v>
      </c>
      <c r="X270" s="5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x14ac:dyDescent="0.2">
      <c r="A271" s="1" t="s">
        <v>49</v>
      </c>
      <c r="B271" s="1" t="s">
        <v>25</v>
      </c>
      <c r="C271" s="1" t="s">
        <v>26</v>
      </c>
      <c r="D271" s="1" t="s">
        <v>47</v>
      </c>
      <c r="E271" s="1" t="s">
        <v>413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5">
        <v>0</v>
      </c>
      <c r="O271" s="1">
        <v>0</v>
      </c>
      <c r="P271" s="1" t="s">
        <v>29</v>
      </c>
      <c r="Q271" s="1" t="s">
        <v>30</v>
      </c>
      <c r="R271" s="1" t="s">
        <v>31</v>
      </c>
      <c r="S271" s="1" t="s">
        <v>32</v>
      </c>
      <c r="T271" s="2"/>
      <c r="U271" s="2"/>
      <c r="V271" s="2"/>
      <c r="W271" s="6">
        <v>8</v>
      </c>
      <c r="X271" s="5">
        <v>1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x14ac:dyDescent="0.2">
      <c r="A272" s="1" t="s">
        <v>49</v>
      </c>
      <c r="B272" s="1" t="s">
        <v>25</v>
      </c>
      <c r="C272" s="1" t="s">
        <v>26</v>
      </c>
      <c r="D272" s="1" t="s">
        <v>225</v>
      </c>
      <c r="E272" s="1" t="s">
        <v>226</v>
      </c>
      <c r="F272" s="3">
        <v>0</v>
      </c>
      <c r="G272" s="4">
        <v>1</v>
      </c>
      <c r="H272" s="4">
        <v>0</v>
      </c>
      <c r="I272" s="4">
        <v>1</v>
      </c>
      <c r="J272" s="4">
        <v>0</v>
      </c>
      <c r="K272" s="4">
        <v>1</v>
      </c>
      <c r="L272" s="4">
        <v>0</v>
      </c>
      <c r="M272" s="4">
        <v>1</v>
      </c>
      <c r="N272" s="5">
        <v>0</v>
      </c>
      <c r="O272" s="1">
        <v>0</v>
      </c>
      <c r="P272" s="1" t="s">
        <v>29</v>
      </c>
      <c r="Q272" s="1" t="s">
        <v>30</v>
      </c>
      <c r="R272" s="1" t="s">
        <v>31</v>
      </c>
      <c r="S272" s="1" t="s">
        <v>32</v>
      </c>
      <c r="T272" s="2"/>
      <c r="U272" s="2"/>
      <c r="V272" s="2"/>
      <c r="W272" s="6">
        <v>0</v>
      </c>
      <c r="X272" s="5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x14ac:dyDescent="0.2">
      <c r="A273" s="1" t="s">
        <v>46</v>
      </c>
      <c r="B273" s="1" t="s">
        <v>25</v>
      </c>
      <c r="C273" s="1" t="s">
        <v>26</v>
      </c>
      <c r="D273" s="1" t="s">
        <v>105</v>
      </c>
      <c r="E273" s="1" t="s">
        <v>198</v>
      </c>
      <c r="F273" s="3">
        <v>0</v>
      </c>
      <c r="G273" s="4">
        <v>1</v>
      </c>
      <c r="H273" s="4">
        <v>0</v>
      </c>
      <c r="I273" s="4">
        <v>1</v>
      </c>
      <c r="J273" s="4">
        <v>0</v>
      </c>
      <c r="K273" s="4">
        <v>1</v>
      </c>
      <c r="L273" s="4">
        <v>0</v>
      </c>
      <c r="M273" s="4">
        <v>1</v>
      </c>
      <c r="N273" s="5">
        <v>0</v>
      </c>
      <c r="O273" s="1">
        <v>0</v>
      </c>
      <c r="P273" s="1" t="s">
        <v>29</v>
      </c>
      <c r="Q273" s="1" t="s">
        <v>30</v>
      </c>
      <c r="R273" s="1" t="s">
        <v>31</v>
      </c>
      <c r="S273" s="1" t="s">
        <v>32</v>
      </c>
      <c r="T273" s="2"/>
      <c r="U273" s="2"/>
      <c r="V273" s="2"/>
      <c r="W273" s="6">
        <v>0</v>
      </c>
      <c r="X273" s="5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x14ac:dyDescent="0.2">
      <c r="A274" s="1" t="s">
        <v>35</v>
      </c>
      <c r="B274" s="1" t="s">
        <v>25</v>
      </c>
      <c r="C274" s="1" t="s">
        <v>26</v>
      </c>
      <c r="D274" s="1" t="s">
        <v>47</v>
      </c>
      <c r="E274" s="1" t="s">
        <v>43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5">
        <v>0</v>
      </c>
      <c r="O274" s="1">
        <v>0</v>
      </c>
      <c r="P274" s="1" t="s">
        <v>38</v>
      </c>
      <c r="Q274" s="1" t="s">
        <v>30</v>
      </c>
      <c r="R274" s="1" t="s">
        <v>31</v>
      </c>
      <c r="S274" s="1" t="s">
        <v>32</v>
      </c>
      <c r="T274" s="2"/>
      <c r="U274" s="2"/>
      <c r="V274" s="2"/>
      <c r="W274" s="6">
        <v>0</v>
      </c>
      <c r="X274" s="5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x14ac:dyDescent="0.2">
      <c r="A275" s="1" t="s">
        <v>46</v>
      </c>
      <c r="B275" s="1" t="s">
        <v>25</v>
      </c>
      <c r="C275" s="1" t="s">
        <v>26</v>
      </c>
      <c r="D275" s="1" t="s">
        <v>27</v>
      </c>
      <c r="E275" s="1" t="s">
        <v>438</v>
      </c>
      <c r="F275" s="3">
        <v>0</v>
      </c>
      <c r="G275" s="4">
        <v>1</v>
      </c>
      <c r="H275" s="4">
        <v>0</v>
      </c>
      <c r="I275" s="4">
        <v>1</v>
      </c>
      <c r="J275" s="4">
        <v>0</v>
      </c>
      <c r="K275" s="4">
        <v>1</v>
      </c>
      <c r="L275" s="4">
        <v>0</v>
      </c>
      <c r="M275" s="4">
        <v>1</v>
      </c>
      <c r="N275" s="5">
        <v>0</v>
      </c>
      <c r="O275" s="1">
        <v>0</v>
      </c>
      <c r="P275" s="1" t="s">
        <v>29</v>
      </c>
      <c r="Q275" s="1" t="s">
        <v>30</v>
      </c>
      <c r="R275" s="1" t="s">
        <v>31</v>
      </c>
      <c r="S275" s="1" t="s">
        <v>32</v>
      </c>
      <c r="T275" s="2"/>
      <c r="U275" s="2"/>
      <c r="V275" s="2"/>
      <c r="W275" s="6">
        <v>8</v>
      </c>
      <c r="X275" s="5">
        <v>1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x14ac:dyDescent="0.2">
      <c r="A276" s="1" t="s">
        <v>35</v>
      </c>
      <c r="B276" s="1" t="s">
        <v>25</v>
      </c>
      <c r="C276" s="1" t="s">
        <v>26</v>
      </c>
      <c r="D276" s="1" t="s">
        <v>400</v>
      </c>
      <c r="E276" s="1" t="s">
        <v>456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5">
        <v>0</v>
      </c>
      <c r="O276" s="1">
        <v>0</v>
      </c>
      <c r="P276" s="1" t="s">
        <v>29</v>
      </c>
      <c r="Q276" s="1" t="s">
        <v>30</v>
      </c>
      <c r="R276" s="1" t="s">
        <v>31</v>
      </c>
      <c r="S276" s="1" t="s">
        <v>32</v>
      </c>
      <c r="T276" s="2"/>
      <c r="U276" s="2"/>
      <c r="V276" s="2"/>
      <c r="W276" s="6">
        <v>0</v>
      </c>
      <c r="X276" s="5">
        <v>1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x14ac:dyDescent="0.2">
      <c r="A277" s="1" t="s">
        <v>46</v>
      </c>
      <c r="B277" s="1" t="s">
        <v>25</v>
      </c>
      <c r="C277" s="1" t="s">
        <v>26</v>
      </c>
      <c r="D277" s="1" t="s">
        <v>27</v>
      </c>
      <c r="E277" s="1" t="s">
        <v>196</v>
      </c>
      <c r="F277" s="3">
        <v>0</v>
      </c>
      <c r="G277" s="4">
        <v>1</v>
      </c>
      <c r="H277" s="4">
        <v>0</v>
      </c>
      <c r="I277" s="4">
        <v>1</v>
      </c>
      <c r="J277" s="4">
        <v>0</v>
      </c>
      <c r="K277" s="4">
        <v>1</v>
      </c>
      <c r="L277" s="4">
        <v>0</v>
      </c>
      <c r="M277" s="4">
        <v>1</v>
      </c>
      <c r="N277" s="5">
        <v>0</v>
      </c>
      <c r="O277" s="1">
        <v>0</v>
      </c>
      <c r="P277" s="1" t="s">
        <v>29</v>
      </c>
      <c r="Q277" s="1" t="s">
        <v>30</v>
      </c>
      <c r="R277" s="1" t="s">
        <v>31</v>
      </c>
      <c r="S277" s="1" t="s">
        <v>32</v>
      </c>
      <c r="T277" s="1" t="s">
        <v>197</v>
      </c>
      <c r="U277" s="2"/>
      <c r="V277" s="2"/>
      <c r="W277" s="6">
        <v>0</v>
      </c>
      <c r="X277" s="5">
        <v>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x14ac:dyDescent="0.2">
      <c r="A278" s="1" t="s">
        <v>46</v>
      </c>
      <c r="B278" s="1" t="s">
        <v>25</v>
      </c>
      <c r="C278" s="1" t="s">
        <v>26</v>
      </c>
      <c r="D278" s="1" t="s">
        <v>47</v>
      </c>
      <c r="E278" s="1" t="s">
        <v>476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5">
        <v>0</v>
      </c>
      <c r="O278" s="1">
        <v>0</v>
      </c>
      <c r="P278" s="1" t="s">
        <v>29</v>
      </c>
      <c r="Q278" s="1" t="s">
        <v>30</v>
      </c>
      <c r="R278" s="1" t="s">
        <v>31</v>
      </c>
      <c r="S278" s="1" t="s">
        <v>32</v>
      </c>
      <c r="T278" s="1" t="s">
        <v>471</v>
      </c>
      <c r="U278" s="2"/>
      <c r="V278" s="2"/>
      <c r="W278" s="6">
        <v>0</v>
      </c>
      <c r="X278" s="5">
        <v>1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x14ac:dyDescent="0.2">
      <c r="A279" s="1" t="s">
        <v>46</v>
      </c>
      <c r="B279" s="1" t="s">
        <v>25</v>
      </c>
      <c r="C279" s="1" t="s">
        <v>26</v>
      </c>
      <c r="D279" s="1" t="s">
        <v>415</v>
      </c>
      <c r="E279" s="1" t="s">
        <v>416</v>
      </c>
      <c r="F279" s="3">
        <v>0</v>
      </c>
      <c r="G279" s="4">
        <v>1</v>
      </c>
      <c r="H279" s="4">
        <v>0</v>
      </c>
      <c r="I279" s="4">
        <v>1</v>
      </c>
      <c r="J279" s="4">
        <v>0</v>
      </c>
      <c r="K279" s="4">
        <v>1</v>
      </c>
      <c r="L279" s="4">
        <v>0</v>
      </c>
      <c r="M279" s="4">
        <v>1</v>
      </c>
      <c r="N279" s="5">
        <v>0</v>
      </c>
      <c r="O279" s="1">
        <v>0</v>
      </c>
      <c r="P279" s="1" t="s">
        <v>29</v>
      </c>
      <c r="Q279" s="1" t="s">
        <v>30</v>
      </c>
      <c r="R279" s="1" t="s">
        <v>31</v>
      </c>
      <c r="S279" s="1" t="s">
        <v>32</v>
      </c>
      <c r="T279" s="2"/>
      <c r="U279" s="2"/>
      <c r="V279" s="2"/>
      <c r="W279" s="6">
        <v>8</v>
      </c>
      <c r="X279" s="5">
        <v>1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x14ac:dyDescent="0.2">
      <c r="A280" s="1" t="s">
        <v>46</v>
      </c>
      <c r="B280" s="1" t="s">
        <v>25</v>
      </c>
      <c r="C280" s="1" t="s">
        <v>26</v>
      </c>
      <c r="D280" s="1" t="s">
        <v>415</v>
      </c>
      <c r="E280" s="1" t="s">
        <v>416</v>
      </c>
      <c r="F280" s="3">
        <v>0</v>
      </c>
      <c r="G280" s="4">
        <v>1</v>
      </c>
      <c r="H280" s="4">
        <v>0</v>
      </c>
      <c r="I280" s="4">
        <v>1</v>
      </c>
      <c r="J280" s="4">
        <v>0</v>
      </c>
      <c r="K280" s="4">
        <v>1</v>
      </c>
      <c r="L280" s="4">
        <v>0</v>
      </c>
      <c r="M280" s="4">
        <v>1</v>
      </c>
      <c r="N280" s="5">
        <v>0</v>
      </c>
      <c r="O280" s="1">
        <v>0</v>
      </c>
      <c r="P280" s="1" t="s">
        <v>29</v>
      </c>
      <c r="Q280" s="1" t="s">
        <v>30</v>
      </c>
      <c r="R280" s="1" t="s">
        <v>31</v>
      </c>
      <c r="S280" s="1" t="s">
        <v>32</v>
      </c>
      <c r="T280" s="2"/>
      <c r="U280" s="2"/>
      <c r="V280" s="2"/>
      <c r="W280" s="6">
        <v>0</v>
      </c>
      <c r="X280" s="5">
        <v>1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x14ac:dyDescent="0.2">
      <c r="A281" s="1" t="s">
        <v>75</v>
      </c>
      <c r="B281" s="1" t="s">
        <v>25</v>
      </c>
      <c r="C281" s="1" t="s">
        <v>26</v>
      </c>
      <c r="D281" s="1" t="s">
        <v>166</v>
      </c>
      <c r="E281" s="1" t="s">
        <v>195</v>
      </c>
      <c r="F281" s="3">
        <v>0</v>
      </c>
      <c r="G281" s="4">
        <v>1</v>
      </c>
      <c r="H281" s="4">
        <v>0</v>
      </c>
      <c r="I281" s="4">
        <v>1</v>
      </c>
      <c r="J281" s="4">
        <v>0</v>
      </c>
      <c r="K281" s="4">
        <v>1</v>
      </c>
      <c r="L281" s="4">
        <v>0</v>
      </c>
      <c r="M281" s="4">
        <v>1</v>
      </c>
      <c r="N281" s="5">
        <v>0</v>
      </c>
      <c r="O281" s="1">
        <v>0</v>
      </c>
      <c r="P281" s="1" t="s">
        <v>29</v>
      </c>
      <c r="Q281" s="1" t="s">
        <v>30</v>
      </c>
      <c r="R281" s="1" t="s">
        <v>31</v>
      </c>
      <c r="S281" s="1" t="s">
        <v>32</v>
      </c>
      <c r="T281" s="2"/>
      <c r="U281" s="2"/>
      <c r="V281" s="2"/>
      <c r="W281" s="6">
        <v>0</v>
      </c>
      <c r="X281" s="5">
        <v>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x14ac:dyDescent="0.2">
      <c r="A282" s="1" t="s">
        <v>49</v>
      </c>
      <c r="B282" s="1" t="s">
        <v>25</v>
      </c>
      <c r="C282" s="1" t="s">
        <v>26</v>
      </c>
      <c r="D282" s="1" t="s">
        <v>47</v>
      </c>
      <c r="E282" s="1" t="s">
        <v>113</v>
      </c>
      <c r="F282" s="3">
        <v>0</v>
      </c>
      <c r="G282" s="4">
        <v>1</v>
      </c>
      <c r="H282" s="4">
        <v>0</v>
      </c>
      <c r="I282" s="4">
        <v>1</v>
      </c>
      <c r="J282" s="4">
        <v>0</v>
      </c>
      <c r="K282" s="4">
        <v>1</v>
      </c>
      <c r="L282" s="4">
        <v>0</v>
      </c>
      <c r="M282" s="4">
        <v>1</v>
      </c>
      <c r="N282" s="5">
        <v>0</v>
      </c>
      <c r="O282" s="1">
        <v>0</v>
      </c>
      <c r="P282" s="1" t="s">
        <v>29</v>
      </c>
      <c r="Q282" s="1" t="s">
        <v>30</v>
      </c>
      <c r="R282" s="1" t="s">
        <v>31</v>
      </c>
      <c r="S282" s="1" t="s">
        <v>32</v>
      </c>
      <c r="T282" s="2"/>
      <c r="U282" s="2"/>
      <c r="V282" s="2"/>
      <c r="W282" s="6">
        <v>0</v>
      </c>
      <c r="X282" s="5">
        <v>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x14ac:dyDescent="0.2">
      <c r="A283" s="1" t="s">
        <v>24</v>
      </c>
      <c r="B283" s="1" t="s">
        <v>25</v>
      </c>
      <c r="C283" s="1" t="s">
        <v>26</v>
      </c>
      <c r="D283" s="1" t="s">
        <v>246</v>
      </c>
      <c r="E283" s="1" t="s">
        <v>247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5">
        <v>0</v>
      </c>
      <c r="O283" s="1">
        <v>0</v>
      </c>
      <c r="P283" s="1" t="s">
        <v>38</v>
      </c>
      <c r="Q283" s="1" t="s">
        <v>30</v>
      </c>
      <c r="R283" s="1" t="s">
        <v>31</v>
      </c>
      <c r="S283" s="1" t="s">
        <v>32</v>
      </c>
      <c r="T283" s="2"/>
      <c r="U283" s="2"/>
      <c r="V283" s="2"/>
      <c r="W283" s="6">
        <v>0</v>
      </c>
      <c r="X283" s="5">
        <v>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x14ac:dyDescent="0.2">
      <c r="A284" s="1" t="s">
        <v>35</v>
      </c>
      <c r="B284" s="1" t="s">
        <v>25</v>
      </c>
      <c r="C284" s="1" t="s">
        <v>26</v>
      </c>
      <c r="D284" s="1" t="s">
        <v>434</v>
      </c>
      <c r="E284" s="1" t="s">
        <v>435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5">
        <v>0</v>
      </c>
      <c r="O284" s="1">
        <v>0</v>
      </c>
      <c r="P284" s="1" t="s">
        <v>38</v>
      </c>
      <c r="Q284" s="1" t="s">
        <v>30</v>
      </c>
      <c r="R284" s="1" t="s">
        <v>31</v>
      </c>
      <c r="S284" s="1" t="s">
        <v>32</v>
      </c>
      <c r="T284" s="2"/>
      <c r="U284" s="2"/>
      <c r="V284" s="2"/>
      <c r="W284" s="6">
        <v>8</v>
      </c>
      <c r="X284" s="5">
        <v>1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x14ac:dyDescent="0.2">
      <c r="A285" s="1" t="s">
        <v>35</v>
      </c>
      <c r="B285" s="1" t="s">
        <v>25</v>
      </c>
      <c r="C285" s="1" t="s">
        <v>26</v>
      </c>
      <c r="D285" s="1" t="s">
        <v>80</v>
      </c>
      <c r="E285" s="1" t="s">
        <v>330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5">
        <v>0</v>
      </c>
      <c r="O285" s="1">
        <v>0</v>
      </c>
      <c r="P285" s="1" t="s">
        <v>64</v>
      </c>
      <c r="Q285" s="1" t="s">
        <v>30</v>
      </c>
      <c r="R285" s="1" t="s">
        <v>31</v>
      </c>
      <c r="S285" s="1" t="s">
        <v>32</v>
      </c>
      <c r="T285" s="2"/>
      <c r="U285" s="2"/>
      <c r="V285" s="2"/>
      <c r="W285" s="6">
        <v>0</v>
      </c>
      <c r="X285" s="5">
        <v>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x14ac:dyDescent="0.2">
      <c r="A286" s="1" t="s">
        <v>46</v>
      </c>
      <c r="B286" s="1" t="s">
        <v>25</v>
      </c>
      <c r="C286" s="1" t="s">
        <v>26</v>
      </c>
      <c r="D286" s="1" t="s">
        <v>105</v>
      </c>
      <c r="E286" s="1" t="s">
        <v>254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5">
        <v>0</v>
      </c>
      <c r="O286" s="1">
        <v>0</v>
      </c>
      <c r="P286" s="1" t="s">
        <v>38</v>
      </c>
      <c r="Q286" s="1" t="s">
        <v>30</v>
      </c>
      <c r="R286" s="1" t="s">
        <v>31</v>
      </c>
      <c r="S286" s="1" t="s">
        <v>32</v>
      </c>
      <c r="T286" s="2"/>
      <c r="U286" s="2"/>
      <c r="V286" s="2"/>
      <c r="W286" s="6">
        <v>0</v>
      </c>
      <c r="X286" s="5">
        <v>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x14ac:dyDescent="0.2">
      <c r="A287" s="1" t="s">
        <v>46</v>
      </c>
      <c r="B287" s="1" t="s">
        <v>25</v>
      </c>
      <c r="C287" s="1" t="s">
        <v>26</v>
      </c>
      <c r="D287" s="1" t="s">
        <v>355</v>
      </c>
      <c r="E287" s="1" t="s">
        <v>460</v>
      </c>
      <c r="F287" s="3">
        <v>0</v>
      </c>
      <c r="G287" s="4">
        <v>1</v>
      </c>
      <c r="H287" s="4">
        <v>0</v>
      </c>
      <c r="I287" s="4">
        <v>1</v>
      </c>
      <c r="J287" s="4">
        <v>0</v>
      </c>
      <c r="K287" s="4">
        <v>1</v>
      </c>
      <c r="L287" s="4">
        <v>0</v>
      </c>
      <c r="M287" s="4">
        <v>1</v>
      </c>
      <c r="N287" s="5">
        <v>0</v>
      </c>
      <c r="O287" s="1">
        <v>0</v>
      </c>
      <c r="P287" s="1" t="s">
        <v>274</v>
      </c>
      <c r="Q287" s="1" t="s">
        <v>30</v>
      </c>
      <c r="R287" s="1" t="s">
        <v>31</v>
      </c>
      <c r="S287" s="1" t="s">
        <v>32</v>
      </c>
      <c r="T287" s="1" t="s">
        <v>461</v>
      </c>
      <c r="U287" s="2"/>
      <c r="V287" s="2"/>
      <c r="W287" s="6">
        <v>0</v>
      </c>
      <c r="X287" s="5">
        <v>1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x14ac:dyDescent="0.2">
      <c r="A288" s="1" t="s">
        <v>72</v>
      </c>
      <c r="B288" s="1" t="s">
        <v>53</v>
      </c>
      <c r="C288" s="1" t="s">
        <v>26</v>
      </c>
      <c r="D288" s="1" t="s">
        <v>144</v>
      </c>
      <c r="E288" s="1" t="s">
        <v>362</v>
      </c>
      <c r="F288" s="3">
        <v>0</v>
      </c>
      <c r="G288" s="4">
        <v>1</v>
      </c>
      <c r="H288" s="4">
        <v>0</v>
      </c>
      <c r="I288" s="4">
        <v>1</v>
      </c>
      <c r="J288" s="4">
        <v>0</v>
      </c>
      <c r="K288" s="4">
        <v>1</v>
      </c>
      <c r="L288" s="4">
        <v>0</v>
      </c>
      <c r="M288" s="4">
        <v>1</v>
      </c>
      <c r="N288" s="5">
        <v>0</v>
      </c>
      <c r="O288" s="1">
        <v>50</v>
      </c>
      <c r="P288" s="1" t="s">
        <v>29</v>
      </c>
      <c r="Q288" s="1" t="s">
        <v>30</v>
      </c>
      <c r="R288" s="1" t="s">
        <v>31</v>
      </c>
      <c r="S288" s="1" t="s">
        <v>32</v>
      </c>
      <c r="T288" s="2"/>
      <c r="U288" s="2"/>
      <c r="V288" s="2"/>
      <c r="W288" s="6">
        <v>8</v>
      </c>
      <c r="X288" s="5">
        <v>1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x14ac:dyDescent="0.2">
      <c r="A289" s="1" t="s">
        <v>72</v>
      </c>
      <c r="B289" s="1" t="s">
        <v>53</v>
      </c>
      <c r="C289" s="1" t="s">
        <v>26</v>
      </c>
      <c r="D289" s="1" t="s">
        <v>105</v>
      </c>
      <c r="E289" s="1" t="s">
        <v>106</v>
      </c>
      <c r="F289" s="3">
        <v>0</v>
      </c>
      <c r="G289" s="4">
        <v>1</v>
      </c>
      <c r="H289" s="4">
        <v>0</v>
      </c>
      <c r="I289" s="4">
        <v>1</v>
      </c>
      <c r="J289" s="4">
        <v>0</v>
      </c>
      <c r="K289" s="4">
        <v>1</v>
      </c>
      <c r="L289" s="4">
        <v>0</v>
      </c>
      <c r="M289" s="4">
        <v>1</v>
      </c>
      <c r="N289" s="5">
        <v>0</v>
      </c>
      <c r="O289" s="1">
        <v>0</v>
      </c>
      <c r="P289" s="1" t="s">
        <v>38</v>
      </c>
      <c r="Q289" s="1" t="s">
        <v>30</v>
      </c>
      <c r="R289" s="1" t="s">
        <v>31</v>
      </c>
      <c r="S289" s="1" t="s">
        <v>32</v>
      </c>
      <c r="T289" s="2"/>
      <c r="U289" s="2"/>
      <c r="V289" s="2"/>
      <c r="W289" s="6">
        <v>0</v>
      </c>
      <c r="X289" s="5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x14ac:dyDescent="0.2">
      <c r="A290" s="1" t="s">
        <v>46</v>
      </c>
      <c r="B290" s="1" t="s">
        <v>25</v>
      </c>
      <c r="C290" s="1" t="s">
        <v>26</v>
      </c>
      <c r="D290" s="1" t="s">
        <v>67</v>
      </c>
      <c r="E290" s="1" t="s">
        <v>420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5">
        <v>0</v>
      </c>
      <c r="O290" s="1">
        <v>0</v>
      </c>
      <c r="P290" s="1" t="s">
        <v>38</v>
      </c>
      <c r="Q290" s="1" t="s">
        <v>30</v>
      </c>
      <c r="R290" s="1" t="s">
        <v>31</v>
      </c>
      <c r="S290" s="1" t="s">
        <v>32</v>
      </c>
      <c r="T290" s="1" t="s">
        <v>388</v>
      </c>
      <c r="U290" s="2"/>
      <c r="V290" s="2"/>
      <c r="W290" s="6">
        <v>8</v>
      </c>
      <c r="X290" s="5">
        <v>1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x14ac:dyDescent="0.2">
      <c r="A291" s="1" t="s">
        <v>35</v>
      </c>
      <c r="B291" s="1" t="s">
        <v>25</v>
      </c>
      <c r="C291" s="1" t="s">
        <v>26</v>
      </c>
      <c r="D291" s="1" t="s">
        <v>44</v>
      </c>
      <c r="E291" s="1" t="s">
        <v>345</v>
      </c>
      <c r="F291" s="3">
        <v>0</v>
      </c>
      <c r="G291" s="4">
        <v>1</v>
      </c>
      <c r="H291" s="4">
        <v>0</v>
      </c>
      <c r="I291" s="4">
        <v>1</v>
      </c>
      <c r="J291" s="4">
        <v>0</v>
      </c>
      <c r="K291" s="4">
        <v>1</v>
      </c>
      <c r="L291" s="4">
        <v>0</v>
      </c>
      <c r="M291" s="4">
        <v>1</v>
      </c>
      <c r="N291" s="5">
        <v>0</v>
      </c>
      <c r="O291" s="1">
        <v>0</v>
      </c>
      <c r="P291" s="1" t="s">
        <v>346</v>
      </c>
      <c r="Q291" s="1" t="s">
        <v>30</v>
      </c>
      <c r="R291" s="1" t="s">
        <v>31</v>
      </c>
      <c r="S291" s="1" t="s">
        <v>32</v>
      </c>
      <c r="T291" s="1" t="s">
        <v>312</v>
      </c>
      <c r="U291" s="2"/>
      <c r="V291" s="2"/>
      <c r="W291" s="6">
        <v>8</v>
      </c>
      <c r="X291" s="5">
        <v>1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x14ac:dyDescent="0.2">
      <c r="A292" s="1" t="s">
        <v>24</v>
      </c>
      <c r="B292" s="1" t="s">
        <v>25</v>
      </c>
      <c r="C292" s="1" t="s">
        <v>26</v>
      </c>
      <c r="D292" s="1" t="s">
        <v>27</v>
      </c>
      <c r="E292" s="1" t="s">
        <v>200</v>
      </c>
      <c r="F292" s="3">
        <v>0</v>
      </c>
      <c r="G292" s="4">
        <v>1</v>
      </c>
      <c r="H292" s="4">
        <v>0</v>
      </c>
      <c r="I292" s="4">
        <v>1</v>
      </c>
      <c r="J292" s="4">
        <v>0</v>
      </c>
      <c r="K292" s="4">
        <v>1</v>
      </c>
      <c r="L292" s="4">
        <v>0</v>
      </c>
      <c r="M292" s="4">
        <v>1</v>
      </c>
      <c r="N292" s="5">
        <v>0</v>
      </c>
      <c r="O292" s="1">
        <v>0</v>
      </c>
      <c r="P292" s="1" t="s">
        <v>38</v>
      </c>
      <c r="Q292" s="1" t="s">
        <v>30</v>
      </c>
      <c r="R292" s="1" t="s">
        <v>31</v>
      </c>
      <c r="S292" s="1" t="s">
        <v>32</v>
      </c>
      <c r="T292" s="2"/>
      <c r="U292" s="2"/>
      <c r="V292" s="2"/>
      <c r="W292" s="6">
        <v>0</v>
      </c>
      <c r="X292" s="5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x14ac:dyDescent="0.2">
      <c r="A293" s="1" t="s">
        <v>46</v>
      </c>
      <c r="B293" s="1" t="s">
        <v>25</v>
      </c>
      <c r="C293" s="1" t="s">
        <v>26</v>
      </c>
      <c r="D293" s="1" t="s">
        <v>105</v>
      </c>
      <c r="E293" s="1" t="s">
        <v>451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5">
        <v>0</v>
      </c>
      <c r="O293" s="1">
        <v>0</v>
      </c>
      <c r="P293" s="1" t="s">
        <v>29</v>
      </c>
      <c r="Q293" s="1" t="s">
        <v>30</v>
      </c>
      <c r="R293" s="1" t="s">
        <v>31</v>
      </c>
      <c r="S293" s="1" t="s">
        <v>32</v>
      </c>
      <c r="T293" s="2"/>
      <c r="U293" s="2"/>
      <c r="V293" s="2"/>
      <c r="W293" s="6">
        <v>8</v>
      </c>
      <c r="X293" s="5">
        <v>1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x14ac:dyDescent="0.2">
      <c r="A294" s="1" t="s">
        <v>49</v>
      </c>
      <c r="B294" s="1" t="s">
        <v>25</v>
      </c>
      <c r="C294" s="1" t="s">
        <v>26</v>
      </c>
      <c r="D294" s="1" t="s">
        <v>91</v>
      </c>
      <c r="E294" s="1" t="s">
        <v>92</v>
      </c>
      <c r="F294" s="3">
        <v>0</v>
      </c>
      <c r="G294" s="4">
        <v>1</v>
      </c>
      <c r="H294" s="4">
        <v>0</v>
      </c>
      <c r="I294" s="4">
        <v>1</v>
      </c>
      <c r="J294" s="4">
        <v>0</v>
      </c>
      <c r="K294" s="4">
        <v>1</v>
      </c>
      <c r="L294" s="4">
        <v>0</v>
      </c>
      <c r="M294" s="4">
        <v>1</v>
      </c>
      <c r="N294" s="5">
        <v>0</v>
      </c>
      <c r="O294" s="1">
        <v>0</v>
      </c>
      <c r="P294" s="1" t="s">
        <v>29</v>
      </c>
      <c r="Q294" s="1" t="s">
        <v>30</v>
      </c>
      <c r="R294" s="1" t="s">
        <v>31</v>
      </c>
      <c r="S294" s="1" t="s">
        <v>32</v>
      </c>
      <c r="T294" s="2"/>
      <c r="U294" s="2"/>
      <c r="V294" s="2"/>
      <c r="W294" s="6">
        <v>0</v>
      </c>
      <c r="X294" s="5">
        <v>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x14ac:dyDescent="0.2">
      <c r="A295" s="1" t="s">
        <v>49</v>
      </c>
      <c r="B295" s="1" t="s">
        <v>25</v>
      </c>
      <c r="C295" s="1" t="s">
        <v>26</v>
      </c>
      <c r="D295" s="1" t="s">
        <v>47</v>
      </c>
      <c r="E295" s="1" t="s">
        <v>371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5">
        <v>0</v>
      </c>
      <c r="O295" s="1">
        <v>50</v>
      </c>
      <c r="P295" s="1" t="s">
        <v>29</v>
      </c>
      <c r="Q295" s="1" t="s">
        <v>30</v>
      </c>
      <c r="R295" s="1" t="s">
        <v>31</v>
      </c>
      <c r="S295" s="1" t="s">
        <v>32</v>
      </c>
      <c r="T295" s="1" t="s">
        <v>372</v>
      </c>
      <c r="U295" s="2"/>
      <c r="V295" s="1" t="s">
        <v>361</v>
      </c>
      <c r="W295" s="6">
        <v>8</v>
      </c>
      <c r="X295" s="5">
        <v>1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x14ac:dyDescent="0.2">
      <c r="A296" s="1" t="s">
        <v>24</v>
      </c>
      <c r="B296" s="1" t="s">
        <v>25</v>
      </c>
      <c r="C296" s="1" t="s">
        <v>26</v>
      </c>
      <c r="D296" s="1" t="s">
        <v>144</v>
      </c>
      <c r="E296" s="1" t="s">
        <v>199</v>
      </c>
      <c r="F296" s="3">
        <v>0</v>
      </c>
      <c r="G296" s="4">
        <v>1</v>
      </c>
      <c r="H296" s="4">
        <v>0</v>
      </c>
      <c r="I296" s="4">
        <v>1</v>
      </c>
      <c r="J296" s="4">
        <v>0</v>
      </c>
      <c r="K296" s="4">
        <v>1</v>
      </c>
      <c r="L296" s="4">
        <v>0</v>
      </c>
      <c r="M296" s="4">
        <v>1</v>
      </c>
      <c r="N296" s="5">
        <v>0</v>
      </c>
      <c r="O296" s="1">
        <v>0</v>
      </c>
      <c r="P296" s="1" t="s">
        <v>38</v>
      </c>
      <c r="Q296" s="1" t="s">
        <v>30</v>
      </c>
      <c r="R296" s="1" t="s">
        <v>31</v>
      </c>
      <c r="S296" s="1" t="s">
        <v>32</v>
      </c>
      <c r="T296" s="2"/>
      <c r="U296" s="2"/>
      <c r="V296" s="2"/>
      <c r="W296" s="6">
        <v>0</v>
      </c>
      <c r="X296" s="5">
        <v>0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x14ac:dyDescent="0.2">
      <c r="A297" s="1" t="s">
        <v>35</v>
      </c>
      <c r="B297" s="1" t="s">
        <v>25</v>
      </c>
      <c r="C297" s="1" t="s">
        <v>26</v>
      </c>
      <c r="D297" s="1" t="s">
        <v>73</v>
      </c>
      <c r="E297" s="1" t="s">
        <v>327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5">
        <v>0</v>
      </c>
      <c r="O297" s="1">
        <v>0</v>
      </c>
      <c r="P297" s="1" t="s">
        <v>38</v>
      </c>
      <c r="Q297" s="1" t="s">
        <v>30</v>
      </c>
      <c r="R297" s="1" t="s">
        <v>31</v>
      </c>
      <c r="S297" s="1" t="s">
        <v>32</v>
      </c>
      <c r="T297" s="1" t="s">
        <v>118</v>
      </c>
      <c r="U297" s="2"/>
      <c r="V297" s="2"/>
      <c r="W297" s="6">
        <v>0</v>
      </c>
      <c r="X297" s="5">
        <v>0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x14ac:dyDescent="0.2">
      <c r="A298" s="1" t="s">
        <v>49</v>
      </c>
      <c r="B298" s="1" t="s">
        <v>25</v>
      </c>
      <c r="C298" s="1" t="s">
        <v>26</v>
      </c>
      <c r="D298" s="1" t="s">
        <v>47</v>
      </c>
      <c r="E298" s="1" t="s">
        <v>369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5">
        <v>0</v>
      </c>
      <c r="O298" s="1">
        <v>50</v>
      </c>
      <c r="P298" s="1" t="s">
        <v>29</v>
      </c>
      <c r="Q298" s="1" t="s">
        <v>30</v>
      </c>
      <c r="R298" s="1" t="s">
        <v>31</v>
      </c>
      <c r="S298" s="1" t="s">
        <v>32</v>
      </c>
      <c r="T298" s="1" t="s">
        <v>370</v>
      </c>
      <c r="U298" s="2"/>
      <c r="V298" s="1" t="s">
        <v>361</v>
      </c>
      <c r="W298" s="6">
        <v>8</v>
      </c>
      <c r="X298" s="5">
        <v>1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x14ac:dyDescent="0.2">
      <c r="A299" s="1" t="s">
        <v>46</v>
      </c>
      <c r="B299" s="1" t="s">
        <v>25</v>
      </c>
      <c r="C299" s="1" t="s">
        <v>26</v>
      </c>
      <c r="D299" s="1" t="s">
        <v>67</v>
      </c>
      <c r="E299" s="1" t="s">
        <v>524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5">
        <v>0</v>
      </c>
      <c r="O299" s="1">
        <v>0</v>
      </c>
      <c r="P299" s="1" t="s">
        <v>29</v>
      </c>
      <c r="Q299" s="1" t="s">
        <v>30</v>
      </c>
      <c r="R299" s="1" t="s">
        <v>31</v>
      </c>
      <c r="S299" s="1" t="s">
        <v>521</v>
      </c>
      <c r="T299" s="1" t="s">
        <v>425</v>
      </c>
      <c r="U299" s="2"/>
      <c r="V299" s="2"/>
      <c r="W299" s="6">
        <v>0</v>
      </c>
      <c r="X299" s="5">
        <v>0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x14ac:dyDescent="0.2">
      <c r="A300" s="1" t="s">
        <v>46</v>
      </c>
      <c r="B300" s="1" t="s">
        <v>25</v>
      </c>
      <c r="C300" s="1" t="s">
        <v>26</v>
      </c>
      <c r="D300" s="1" t="s">
        <v>105</v>
      </c>
      <c r="E300" s="1" t="s">
        <v>250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5">
        <v>0</v>
      </c>
      <c r="O300" s="1">
        <v>0</v>
      </c>
      <c r="P300" s="1" t="s">
        <v>38</v>
      </c>
      <c r="Q300" s="1" t="s">
        <v>30</v>
      </c>
      <c r="R300" s="1" t="s">
        <v>31</v>
      </c>
      <c r="S300" s="1" t="s">
        <v>32</v>
      </c>
      <c r="T300" s="2"/>
      <c r="U300" s="2"/>
      <c r="V300" s="2"/>
      <c r="W300" s="6">
        <v>0</v>
      </c>
      <c r="X300" s="5">
        <v>0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x14ac:dyDescent="0.2">
      <c r="A301" s="1" t="s">
        <v>35</v>
      </c>
      <c r="B301" s="1" t="s">
        <v>25</v>
      </c>
      <c r="C301" s="1" t="s">
        <v>26</v>
      </c>
      <c r="D301" s="1" t="s">
        <v>39</v>
      </c>
      <c r="E301" s="1" t="s">
        <v>83</v>
      </c>
      <c r="F301" s="3">
        <v>0</v>
      </c>
      <c r="G301" s="4">
        <v>1</v>
      </c>
      <c r="H301" s="4">
        <v>0</v>
      </c>
      <c r="I301" s="4">
        <v>1</v>
      </c>
      <c r="J301" s="4">
        <v>0</v>
      </c>
      <c r="K301" s="4">
        <v>1</v>
      </c>
      <c r="L301" s="4">
        <v>0</v>
      </c>
      <c r="M301" s="4">
        <v>1</v>
      </c>
      <c r="N301" s="5">
        <v>0</v>
      </c>
      <c r="O301" s="1">
        <v>0</v>
      </c>
      <c r="P301" s="1" t="s">
        <v>38</v>
      </c>
      <c r="Q301" s="1" t="s">
        <v>30</v>
      </c>
      <c r="R301" s="1" t="s">
        <v>31</v>
      </c>
      <c r="S301" s="1" t="s">
        <v>32</v>
      </c>
      <c r="T301" s="2"/>
      <c r="U301" s="2"/>
      <c r="V301" s="2"/>
      <c r="W301" s="6">
        <v>0</v>
      </c>
      <c r="X301" s="5">
        <v>0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x14ac:dyDescent="0.2">
      <c r="A302" s="1" t="s">
        <v>72</v>
      </c>
      <c r="B302" s="1" t="s">
        <v>53</v>
      </c>
      <c r="C302" s="1" t="s">
        <v>26</v>
      </c>
      <c r="D302" s="1" t="s">
        <v>477</v>
      </c>
      <c r="E302" s="1" t="s">
        <v>478</v>
      </c>
      <c r="F302" s="3">
        <v>0</v>
      </c>
      <c r="G302" s="4">
        <v>1</v>
      </c>
      <c r="H302" s="4">
        <v>0</v>
      </c>
      <c r="I302" s="4">
        <v>1</v>
      </c>
      <c r="J302" s="4">
        <v>0</v>
      </c>
      <c r="K302" s="4">
        <v>1</v>
      </c>
      <c r="L302" s="4">
        <v>0</v>
      </c>
      <c r="M302" s="4">
        <v>1</v>
      </c>
      <c r="N302" s="5">
        <v>0</v>
      </c>
      <c r="O302" s="1">
        <v>0</v>
      </c>
      <c r="P302" s="1" t="s">
        <v>38</v>
      </c>
      <c r="Q302" s="1" t="s">
        <v>30</v>
      </c>
      <c r="R302" s="1" t="s">
        <v>31</v>
      </c>
      <c r="S302" s="1" t="s">
        <v>32</v>
      </c>
      <c r="T302" s="2"/>
      <c r="U302" s="2"/>
      <c r="V302" s="2"/>
      <c r="W302" s="6">
        <v>0</v>
      </c>
      <c r="X302" s="5">
        <v>1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x14ac:dyDescent="0.2">
      <c r="A303" s="1" t="s">
        <v>72</v>
      </c>
      <c r="B303" s="1" t="s">
        <v>53</v>
      </c>
      <c r="C303" s="1" t="s">
        <v>26</v>
      </c>
      <c r="D303" s="1" t="s">
        <v>47</v>
      </c>
      <c r="E303" s="1" t="s">
        <v>470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5">
        <v>0</v>
      </c>
      <c r="O303" s="1">
        <v>0</v>
      </c>
      <c r="P303" s="1" t="s">
        <v>38</v>
      </c>
      <c r="Q303" s="1" t="s">
        <v>30</v>
      </c>
      <c r="R303" s="1" t="s">
        <v>31</v>
      </c>
      <c r="S303" s="1" t="s">
        <v>32</v>
      </c>
      <c r="T303" s="1" t="s">
        <v>471</v>
      </c>
      <c r="U303" s="2"/>
      <c r="V303" s="2"/>
      <c r="W303" s="6">
        <v>0</v>
      </c>
      <c r="X303" s="5">
        <v>1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x14ac:dyDescent="0.2">
      <c r="A304" s="1" t="s">
        <v>49</v>
      </c>
      <c r="B304" s="1" t="s">
        <v>25</v>
      </c>
      <c r="C304" s="1" t="s">
        <v>26</v>
      </c>
      <c r="D304" s="1" t="s">
        <v>85</v>
      </c>
      <c r="E304" s="1" t="s">
        <v>86</v>
      </c>
      <c r="F304" s="3">
        <v>0</v>
      </c>
      <c r="G304" s="4">
        <v>1</v>
      </c>
      <c r="H304" s="4">
        <v>0</v>
      </c>
      <c r="I304" s="4">
        <v>1</v>
      </c>
      <c r="J304" s="4">
        <v>0</v>
      </c>
      <c r="K304" s="4">
        <v>1</v>
      </c>
      <c r="L304" s="4">
        <v>0</v>
      </c>
      <c r="M304" s="4">
        <v>1</v>
      </c>
      <c r="N304" s="5">
        <v>0</v>
      </c>
      <c r="O304" s="1">
        <v>0</v>
      </c>
      <c r="P304" s="1" t="s">
        <v>29</v>
      </c>
      <c r="Q304" s="1" t="s">
        <v>30</v>
      </c>
      <c r="R304" s="1" t="s">
        <v>31</v>
      </c>
      <c r="S304" s="1" t="s">
        <v>32</v>
      </c>
      <c r="T304" s="2"/>
      <c r="U304" s="2"/>
      <c r="V304" s="2"/>
      <c r="W304" s="6">
        <v>0</v>
      </c>
      <c r="X304" s="5">
        <v>0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x14ac:dyDescent="0.2">
      <c r="A305" s="1" t="s">
        <v>35</v>
      </c>
      <c r="B305" s="1" t="s">
        <v>25</v>
      </c>
      <c r="C305" s="1" t="s">
        <v>26</v>
      </c>
      <c r="D305" s="1" t="s">
        <v>511</v>
      </c>
      <c r="E305" s="1" t="s">
        <v>512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5">
        <v>0</v>
      </c>
      <c r="O305" s="1">
        <v>0</v>
      </c>
      <c r="P305" s="1" t="s">
        <v>64</v>
      </c>
      <c r="Q305" s="1" t="s">
        <v>30</v>
      </c>
      <c r="R305" s="1" t="s">
        <v>31</v>
      </c>
      <c r="S305" s="1" t="s">
        <v>32</v>
      </c>
      <c r="T305" s="2"/>
      <c r="U305" s="2"/>
      <c r="V305" s="2"/>
      <c r="W305" s="6">
        <v>19</v>
      </c>
      <c r="X305" s="5">
        <v>1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x14ac:dyDescent="0.2">
      <c r="A306" s="1" t="s">
        <v>24</v>
      </c>
      <c r="B306" s="1" t="s">
        <v>25</v>
      </c>
      <c r="C306" s="1" t="s">
        <v>26</v>
      </c>
      <c r="D306" s="1" t="s">
        <v>144</v>
      </c>
      <c r="E306" s="1" t="s">
        <v>479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5">
        <v>0</v>
      </c>
      <c r="O306" s="1">
        <v>0</v>
      </c>
      <c r="P306" s="1" t="s">
        <v>38</v>
      </c>
      <c r="Q306" s="1" t="s">
        <v>30</v>
      </c>
      <c r="R306" s="1" t="s">
        <v>31</v>
      </c>
      <c r="S306" s="1" t="s">
        <v>32</v>
      </c>
      <c r="T306" s="1" t="s">
        <v>375</v>
      </c>
      <c r="U306" s="2"/>
      <c r="V306" s="2"/>
      <c r="W306" s="6">
        <v>0</v>
      </c>
      <c r="X306" s="5">
        <v>1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x14ac:dyDescent="0.2">
      <c r="A307" s="1" t="s">
        <v>35</v>
      </c>
      <c r="B307" s="1" t="s">
        <v>25</v>
      </c>
      <c r="C307" s="1" t="s">
        <v>26</v>
      </c>
      <c r="D307" s="1" t="s">
        <v>406</v>
      </c>
      <c r="E307" s="1" t="s">
        <v>407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5">
        <v>0</v>
      </c>
      <c r="O307" s="1">
        <v>0</v>
      </c>
      <c r="P307" s="1" t="s">
        <v>64</v>
      </c>
      <c r="Q307" s="1" t="s">
        <v>30</v>
      </c>
      <c r="R307" s="1" t="s">
        <v>31</v>
      </c>
      <c r="S307" s="1" t="s">
        <v>32</v>
      </c>
      <c r="T307" s="2"/>
      <c r="U307" s="2"/>
      <c r="V307" s="2"/>
      <c r="W307" s="6">
        <v>8</v>
      </c>
      <c r="X307" s="5">
        <v>1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x14ac:dyDescent="0.2">
      <c r="A308" s="1" t="s">
        <v>49</v>
      </c>
      <c r="B308" s="1" t="s">
        <v>25</v>
      </c>
      <c r="C308" s="1" t="s">
        <v>26</v>
      </c>
      <c r="D308" s="1" t="s">
        <v>85</v>
      </c>
      <c r="E308" s="1" t="s">
        <v>94</v>
      </c>
      <c r="F308" s="3">
        <v>0</v>
      </c>
      <c r="G308" s="4">
        <v>1</v>
      </c>
      <c r="H308" s="4">
        <v>0</v>
      </c>
      <c r="I308" s="4">
        <v>1</v>
      </c>
      <c r="J308" s="4">
        <v>0</v>
      </c>
      <c r="K308" s="4">
        <v>1</v>
      </c>
      <c r="L308" s="4">
        <v>0</v>
      </c>
      <c r="M308" s="4">
        <v>1</v>
      </c>
      <c r="N308" s="5">
        <v>0</v>
      </c>
      <c r="O308" s="1">
        <v>0</v>
      </c>
      <c r="P308" s="1" t="s">
        <v>29</v>
      </c>
      <c r="Q308" s="1" t="s">
        <v>30</v>
      </c>
      <c r="R308" s="1" t="s">
        <v>31</v>
      </c>
      <c r="S308" s="1" t="s">
        <v>32</v>
      </c>
      <c r="T308" s="2"/>
      <c r="U308" s="2"/>
      <c r="V308" s="2"/>
      <c r="W308" s="6">
        <v>0</v>
      </c>
      <c r="X308" s="5">
        <v>0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x14ac:dyDescent="0.2">
      <c r="A309" s="1" t="s">
        <v>75</v>
      </c>
      <c r="B309" s="1" t="s">
        <v>25</v>
      </c>
      <c r="C309" s="1" t="s">
        <v>26</v>
      </c>
      <c r="D309" s="1" t="s">
        <v>76</v>
      </c>
      <c r="E309" s="1" t="s">
        <v>77</v>
      </c>
      <c r="F309" s="3">
        <v>0</v>
      </c>
      <c r="G309" s="4">
        <v>1</v>
      </c>
      <c r="H309" s="4">
        <v>0</v>
      </c>
      <c r="I309" s="4">
        <v>1</v>
      </c>
      <c r="J309" s="4">
        <v>0</v>
      </c>
      <c r="K309" s="4">
        <v>1</v>
      </c>
      <c r="L309" s="4">
        <v>0</v>
      </c>
      <c r="M309" s="4">
        <v>1</v>
      </c>
      <c r="N309" s="5">
        <v>0</v>
      </c>
      <c r="O309" s="1">
        <v>0</v>
      </c>
      <c r="P309" s="1" t="s">
        <v>29</v>
      </c>
      <c r="Q309" s="1" t="s">
        <v>30</v>
      </c>
      <c r="R309" s="1" t="s">
        <v>31</v>
      </c>
      <c r="S309" s="1" t="s">
        <v>32</v>
      </c>
      <c r="T309" s="2"/>
      <c r="U309" s="2"/>
      <c r="V309" s="2"/>
      <c r="W309" s="6">
        <v>0</v>
      </c>
      <c r="X309" s="5">
        <v>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x14ac:dyDescent="0.2">
      <c r="A310" s="1" t="s">
        <v>35</v>
      </c>
      <c r="B310" s="1" t="s">
        <v>25</v>
      </c>
      <c r="C310" s="1" t="s">
        <v>26</v>
      </c>
      <c r="D310" s="1" t="s">
        <v>102</v>
      </c>
      <c r="E310" s="1" t="s">
        <v>103</v>
      </c>
      <c r="F310" s="3">
        <v>0</v>
      </c>
      <c r="G310" s="4">
        <v>1</v>
      </c>
      <c r="H310" s="4">
        <v>0</v>
      </c>
      <c r="I310" s="4">
        <v>1</v>
      </c>
      <c r="J310" s="4">
        <v>0</v>
      </c>
      <c r="K310" s="4">
        <v>1</v>
      </c>
      <c r="L310" s="4">
        <v>0</v>
      </c>
      <c r="M310" s="4">
        <v>1</v>
      </c>
      <c r="N310" s="5">
        <v>0</v>
      </c>
      <c r="O310" s="1">
        <v>0</v>
      </c>
      <c r="P310" s="1" t="s">
        <v>104</v>
      </c>
      <c r="Q310" s="1" t="s">
        <v>30</v>
      </c>
      <c r="R310" s="1" t="s">
        <v>31</v>
      </c>
      <c r="S310" s="1" t="s">
        <v>32</v>
      </c>
      <c r="T310" s="2"/>
      <c r="U310" s="2"/>
      <c r="V310" s="2"/>
      <c r="W310" s="6">
        <v>0</v>
      </c>
      <c r="X310" s="5">
        <v>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x14ac:dyDescent="0.2">
      <c r="A311" s="1" t="s">
        <v>72</v>
      </c>
      <c r="B311" s="1" t="s">
        <v>53</v>
      </c>
      <c r="C311" s="1" t="s">
        <v>26</v>
      </c>
      <c r="D311" s="1" t="s">
        <v>105</v>
      </c>
      <c r="E311" s="1" t="s">
        <v>209</v>
      </c>
      <c r="F311" s="3">
        <v>0</v>
      </c>
      <c r="G311" s="4">
        <v>1</v>
      </c>
      <c r="H311" s="4">
        <v>0</v>
      </c>
      <c r="I311" s="4">
        <v>1</v>
      </c>
      <c r="J311" s="4">
        <v>0</v>
      </c>
      <c r="K311" s="4">
        <v>1</v>
      </c>
      <c r="L311" s="4">
        <v>0</v>
      </c>
      <c r="M311" s="4">
        <v>1</v>
      </c>
      <c r="N311" s="5">
        <v>0</v>
      </c>
      <c r="O311" s="1">
        <v>0</v>
      </c>
      <c r="P311" s="1" t="s">
        <v>210</v>
      </c>
      <c r="Q311" s="1" t="s">
        <v>30</v>
      </c>
      <c r="R311" s="1" t="s">
        <v>31</v>
      </c>
      <c r="S311" s="1" t="s">
        <v>32</v>
      </c>
      <c r="T311" s="2"/>
      <c r="U311" s="2"/>
      <c r="V311" s="2"/>
      <c r="W311" s="6">
        <v>0</v>
      </c>
      <c r="X311" s="5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x14ac:dyDescent="0.2">
      <c r="A312" s="1" t="s">
        <v>72</v>
      </c>
      <c r="B312" s="1" t="s">
        <v>53</v>
      </c>
      <c r="C312" s="1" t="s">
        <v>26</v>
      </c>
      <c r="D312" s="1" t="s">
        <v>105</v>
      </c>
      <c r="E312" s="1" t="s">
        <v>339</v>
      </c>
      <c r="F312" s="3">
        <v>0</v>
      </c>
      <c r="G312" s="4">
        <v>1</v>
      </c>
      <c r="H312" s="4">
        <v>0</v>
      </c>
      <c r="I312" s="4">
        <v>1</v>
      </c>
      <c r="J312" s="4">
        <v>0</v>
      </c>
      <c r="K312" s="4">
        <v>1</v>
      </c>
      <c r="L312" s="4">
        <v>0</v>
      </c>
      <c r="M312" s="4">
        <v>1</v>
      </c>
      <c r="N312" s="5">
        <v>0</v>
      </c>
      <c r="O312" s="1">
        <v>0</v>
      </c>
      <c r="P312" s="1" t="s">
        <v>29</v>
      </c>
      <c r="Q312" s="1" t="s">
        <v>30</v>
      </c>
      <c r="R312" s="1" t="s">
        <v>31</v>
      </c>
      <c r="S312" s="1" t="s">
        <v>32</v>
      </c>
      <c r="T312" s="2"/>
      <c r="U312" s="2"/>
      <c r="V312" s="2"/>
      <c r="W312" s="6">
        <v>0</v>
      </c>
      <c r="X312" s="5">
        <v>1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x14ac:dyDescent="0.2">
      <c r="A313" s="1" t="s">
        <v>35</v>
      </c>
      <c r="B313" s="1" t="s">
        <v>25</v>
      </c>
      <c r="C313" s="1" t="s">
        <v>26</v>
      </c>
      <c r="D313" s="1" t="s">
        <v>67</v>
      </c>
      <c r="E313" s="1" t="s">
        <v>450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5">
        <v>0</v>
      </c>
      <c r="O313" s="1">
        <v>0</v>
      </c>
      <c r="P313" s="1" t="s">
        <v>38</v>
      </c>
      <c r="Q313" s="1" t="s">
        <v>30</v>
      </c>
      <c r="R313" s="1" t="s">
        <v>31</v>
      </c>
      <c r="S313" s="1" t="s">
        <v>32</v>
      </c>
      <c r="T313" s="2"/>
      <c r="U313" s="2"/>
      <c r="V313" s="2"/>
      <c r="W313" s="6">
        <v>8</v>
      </c>
      <c r="X313" s="5">
        <v>1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x14ac:dyDescent="0.2">
      <c r="A314" s="1" t="s">
        <v>35</v>
      </c>
      <c r="B314" s="1" t="s">
        <v>25</v>
      </c>
      <c r="C314" s="1" t="s">
        <v>26</v>
      </c>
      <c r="D314" s="1" t="s">
        <v>36</v>
      </c>
      <c r="E314" s="1" t="s">
        <v>40</v>
      </c>
      <c r="F314" s="3">
        <v>0</v>
      </c>
      <c r="G314" s="4">
        <v>1</v>
      </c>
      <c r="H314" s="4">
        <v>0</v>
      </c>
      <c r="I314" s="4">
        <v>1</v>
      </c>
      <c r="J314" s="4">
        <v>0</v>
      </c>
      <c r="K314" s="4">
        <v>1</v>
      </c>
      <c r="L314" s="4">
        <v>0</v>
      </c>
      <c r="M314" s="4">
        <v>1</v>
      </c>
      <c r="N314" s="5">
        <v>0</v>
      </c>
      <c r="O314" s="1">
        <v>0</v>
      </c>
      <c r="P314" s="1" t="s">
        <v>38</v>
      </c>
      <c r="Q314" s="1" t="s">
        <v>30</v>
      </c>
      <c r="R314" s="1" t="s">
        <v>31</v>
      </c>
      <c r="S314" s="1" t="s">
        <v>32</v>
      </c>
      <c r="T314" s="2"/>
      <c r="U314" s="2"/>
      <c r="V314" s="2"/>
      <c r="W314" s="6">
        <v>0</v>
      </c>
      <c r="X314" s="5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x14ac:dyDescent="0.2">
      <c r="A315" s="1" t="s">
        <v>46</v>
      </c>
      <c r="B315" s="1" t="s">
        <v>25</v>
      </c>
      <c r="C315" s="1" t="s">
        <v>26</v>
      </c>
      <c r="D315" s="1" t="s">
        <v>105</v>
      </c>
      <c r="E315" s="1" t="s">
        <v>492</v>
      </c>
      <c r="F315" s="3">
        <v>0</v>
      </c>
      <c r="G315" s="4">
        <v>1</v>
      </c>
      <c r="H315" s="4">
        <v>0</v>
      </c>
      <c r="I315" s="4">
        <v>1</v>
      </c>
      <c r="J315" s="4">
        <v>0</v>
      </c>
      <c r="K315" s="4">
        <v>1</v>
      </c>
      <c r="L315" s="4">
        <v>0</v>
      </c>
      <c r="M315" s="4">
        <v>1</v>
      </c>
      <c r="N315" s="5">
        <v>0</v>
      </c>
      <c r="O315" s="1">
        <v>0</v>
      </c>
      <c r="P315" s="1" t="s">
        <v>38</v>
      </c>
      <c r="Q315" s="1" t="s">
        <v>30</v>
      </c>
      <c r="R315" s="1" t="s">
        <v>31</v>
      </c>
      <c r="S315" s="1" t="s">
        <v>32</v>
      </c>
      <c r="T315" s="1" t="s">
        <v>493</v>
      </c>
      <c r="U315" s="2"/>
      <c r="V315" s="2"/>
      <c r="W315" s="6">
        <v>0</v>
      </c>
      <c r="X315" s="5">
        <v>1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x14ac:dyDescent="0.2">
      <c r="A316" s="1" t="s">
        <v>24</v>
      </c>
      <c r="B316" s="1" t="s">
        <v>25</v>
      </c>
      <c r="C316" s="1" t="s">
        <v>26</v>
      </c>
      <c r="D316" s="1" t="s">
        <v>166</v>
      </c>
      <c r="E316" s="1" t="s">
        <v>408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5">
        <v>0</v>
      </c>
      <c r="O316" s="1">
        <v>0</v>
      </c>
      <c r="P316" s="1" t="s">
        <v>29</v>
      </c>
      <c r="Q316" s="1" t="s">
        <v>30</v>
      </c>
      <c r="R316" s="1" t="s">
        <v>31</v>
      </c>
      <c r="S316" s="1" t="s">
        <v>32</v>
      </c>
      <c r="T316" s="2"/>
      <c r="U316" s="2"/>
      <c r="V316" s="2"/>
      <c r="W316" s="6">
        <v>8</v>
      </c>
      <c r="X316" s="5">
        <v>1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x14ac:dyDescent="0.2">
      <c r="A317" s="1" t="s">
        <v>46</v>
      </c>
      <c r="B317" s="1" t="s">
        <v>25</v>
      </c>
      <c r="C317" s="1" t="s">
        <v>26</v>
      </c>
      <c r="D317" s="1" t="s">
        <v>144</v>
      </c>
      <c r="E317" s="1" t="s">
        <v>381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5">
        <v>0</v>
      </c>
      <c r="O317" s="1">
        <v>50</v>
      </c>
      <c r="P317" s="1" t="s">
        <v>29</v>
      </c>
      <c r="Q317" s="1" t="s">
        <v>30</v>
      </c>
      <c r="R317" s="1" t="s">
        <v>31</v>
      </c>
      <c r="S317" s="1" t="s">
        <v>32</v>
      </c>
      <c r="T317" s="1" t="s">
        <v>382</v>
      </c>
      <c r="U317" s="1" t="s">
        <v>383</v>
      </c>
      <c r="V317" s="1" t="s">
        <v>384</v>
      </c>
      <c r="W317" s="6">
        <v>8</v>
      </c>
      <c r="X317" s="5">
        <v>1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x14ac:dyDescent="0.2">
      <c r="A318" s="1" t="s">
        <v>35</v>
      </c>
      <c r="B318" s="1" t="s">
        <v>25</v>
      </c>
      <c r="C318" s="1" t="s">
        <v>26</v>
      </c>
      <c r="D318" s="1" t="s">
        <v>47</v>
      </c>
      <c r="E318" s="1" t="s">
        <v>475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5">
        <v>0</v>
      </c>
      <c r="O318" s="1">
        <v>0</v>
      </c>
      <c r="P318" s="1" t="s">
        <v>38</v>
      </c>
      <c r="Q318" s="1" t="s">
        <v>30</v>
      </c>
      <c r="R318" s="1" t="s">
        <v>31</v>
      </c>
      <c r="S318" s="1" t="s">
        <v>32</v>
      </c>
      <c r="T318" s="2"/>
      <c r="U318" s="2"/>
      <c r="V318" s="2"/>
      <c r="W318" s="6">
        <v>0</v>
      </c>
      <c r="X318" s="5">
        <v>1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x14ac:dyDescent="0.2">
      <c r="A319" s="1" t="s">
        <v>35</v>
      </c>
      <c r="B319" s="1" t="s">
        <v>25</v>
      </c>
      <c r="C319" s="1" t="s">
        <v>26</v>
      </c>
      <c r="D319" s="1" t="s">
        <v>235</v>
      </c>
      <c r="E319" s="1" t="s">
        <v>236</v>
      </c>
      <c r="F319" s="3">
        <v>0</v>
      </c>
      <c r="G319" s="4">
        <v>1</v>
      </c>
      <c r="H319" s="4">
        <v>0</v>
      </c>
      <c r="I319" s="4">
        <v>1</v>
      </c>
      <c r="J319" s="4">
        <v>0</v>
      </c>
      <c r="K319" s="4">
        <v>1</v>
      </c>
      <c r="L319" s="4">
        <v>0</v>
      </c>
      <c r="M319" s="4">
        <v>1</v>
      </c>
      <c r="N319" s="5">
        <v>0</v>
      </c>
      <c r="O319" s="1">
        <v>0</v>
      </c>
      <c r="P319" s="1" t="s">
        <v>38</v>
      </c>
      <c r="Q319" s="1" t="s">
        <v>30</v>
      </c>
      <c r="R319" s="1" t="s">
        <v>31</v>
      </c>
      <c r="S319" s="1" t="s">
        <v>32</v>
      </c>
      <c r="T319" s="2"/>
      <c r="U319" s="2"/>
      <c r="V319" s="2"/>
      <c r="W319" s="6">
        <v>0</v>
      </c>
      <c r="X319" s="5">
        <v>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x14ac:dyDescent="0.2">
      <c r="A320" s="1" t="s">
        <v>24</v>
      </c>
      <c r="B320" s="1" t="s">
        <v>25</v>
      </c>
      <c r="C320" s="1" t="s">
        <v>26</v>
      </c>
      <c r="D320" s="1" t="s">
        <v>166</v>
      </c>
      <c r="E320" s="1" t="s">
        <v>480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5">
        <v>0</v>
      </c>
      <c r="O320" s="1">
        <v>0</v>
      </c>
      <c r="P320" s="1" t="s">
        <v>29</v>
      </c>
      <c r="Q320" s="1" t="s">
        <v>30</v>
      </c>
      <c r="R320" s="1" t="s">
        <v>31</v>
      </c>
      <c r="S320" s="1" t="s">
        <v>32</v>
      </c>
      <c r="T320" s="2"/>
      <c r="U320" s="2"/>
      <c r="V320" s="2"/>
      <c r="W320" s="6">
        <v>0</v>
      </c>
      <c r="X320" s="5">
        <v>1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x14ac:dyDescent="0.2">
      <c r="A321" s="1" t="s">
        <v>35</v>
      </c>
      <c r="B321" s="1" t="s">
        <v>25</v>
      </c>
      <c r="C321" s="1" t="s">
        <v>26</v>
      </c>
      <c r="D321" s="1" t="s">
        <v>36</v>
      </c>
      <c r="E321" s="1" t="s">
        <v>84</v>
      </c>
      <c r="F321" s="3">
        <v>0</v>
      </c>
      <c r="G321" s="4">
        <v>1</v>
      </c>
      <c r="H321" s="4">
        <v>0</v>
      </c>
      <c r="I321" s="4">
        <v>1</v>
      </c>
      <c r="J321" s="4">
        <v>0</v>
      </c>
      <c r="K321" s="4">
        <v>1</v>
      </c>
      <c r="L321" s="4">
        <v>0</v>
      </c>
      <c r="M321" s="4">
        <v>1</v>
      </c>
      <c r="N321" s="5">
        <v>0</v>
      </c>
      <c r="O321" s="1">
        <v>0</v>
      </c>
      <c r="P321" s="1" t="s">
        <v>38</v>
      </c>
      <c r="Q321" s="1" t="s">
        <v>30</v>
      </c>
      <c r="R321" s="1" t="s">
        <v>31</v>
      </c>
      <c r="S321" s="1" t="s">
        <v>32</v>
      </c>
      <c r="T321" s="2"/>
      <c r="U321" s="2"/>
      <c r="V321" s="2"/>
      <c r="W321" s="6">
        <v>0</v>
      </c>
      <c r="X321" s="5">
        <v>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x14ac:dyDescent="0.2">
      <c r="A322" s="1" t="s">
        <v>24</v>
      </c>
      <c r="B322" s="1" t="s">
        <v>25</v>
      </c>
      <c r="C322" s="1" t="s">
        <v>26</v>
      </c>
      <c r="D322" s="1" t="s">
        <v>73</v>
      </c>
      <c r="E322" s="1" t="s">
        <v>441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5">
        <v>0</v>
      </c>
      <c r="O322" s="1">
        <v>0</v>
      </c>
      <c r="P322" s="1" t="s">
        <v>29</v>
      </c>
      <c r="Q322" s="1" t="s">
        <v>30</v>
      </c>
      <c r="R322" s="1" t="s">
        <v>31</v>
      </c>
      <c r="S322" s="1" t="s">
        <v>32</v>
      </c>
      <c r="T322" s="1" t="s">
        <v>364</v>
      </c>
      <c r="U322" s="2"/>
      <c r="V322" s="2"/>
      <c r="W322" s="6">
        <v>8</v>
      </c>
      <c r="X322" s="5">
        <v>1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x14ac:dyDescent="0.2">
      <c r="A323" s="1" t="s">
        <v>46</v>
      </c>
      <c r="B323" s="1" t="s">
        <v>25</v>
      </c>
      <c r="C323" s="1" t="s">
        <v>26</v>
      </c>
      <c r="D323" s="1" t="s">
        <v>340</v>
      </c>
      <c r="E323" s="1" t="s">
        <v>341</v>
      </c>
      <c r="F323" s="3">
        <v>0</v>
      </c>
      <c r="G323" s="4">
        <v>1</v>
      </c>
      <c r="H323" s="4">
        <v>0</v>
      </c>
      <c r="I323" s="4">
        <v>1</v>
      </c>
      <c r="J323" s="4">
        <v>0</v>
      </c>
      <c r="K323" s="4">
        <v>1</v>
      </c>
      <c r="L323" s="4">
        <v>0</v>
      </c>
      <c r="M323" s="4">
        <v>1</v>
      </c>
      <c r="N323" s="5">
        <v>0</v>
      </c>
      <c r="O323" s="1">
        <v>0</v>
      </c>
      <c r="P323" s="1" t="s">
        <v>29</v>
      </c>
      <c r="Q323" s="1" t="s">
        <v>30</v>
      </c>
      <c r="R323" s="1" t="s">
        <v>31</v>
      </c>
      <c r="S323" s="1" t="s">
        <v>32</v>
      </c>
      <c r="T323" s="2"/>
      <c r="U323" s="2"/>
      <c r="V323" s="2"/>
      <c r="W323" s="6">
        <v>0</v>
      </c>
      <c r="X323" s="5">
        <v>1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x14ac:dyDescent="0.2">
      <c r="A324" s="1" t="s">
        <v>35</v>
      </c>
      <c r="B324" s="1" t="s">
        <v>25</v>
      </c>
      <c r="C324" s="1" t="s">
        <v>26</v>
      </c>
      <c r="D324" s="1" t="s">
        <v>144</v>
      </c>
      <c r="E324" s="1" t="s">
        <v>410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5">
        <v>0</v>
      </c>
      <c r="O324" s="1">
        <v>0</v>
      </c>
      <c r="P324" s="1" t="s">
        <v>29</v>
      </c>
      <c r="Q324" s="1" t="s">
        <v>30</v>
      </c>
      <c r="R324" s="1" t="s">
        <v>31</v>
      </c>
      <c r="S324" s="1" t="s">
        <v>32</v>
      </c>
      <c r="T324" s="2"/>
      <c r="U324" s="2"/>
      <c r="V324" s="2"/>
      <c r="W324" s="6">
        <v>8</v>
      </c>
      <c r="X324" s="5">
        <v>1</v>
      </c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x14ac:dyDescent="0.2">
      <c r="A325" s="1" t="s">
        <v>46</v>
      </c>
      <c r="B325" s="1" t="s">
        <v>25</v>
      </c>
      <c r="C325" s="1" t="s">
        <v>26</v>
      </c>
      <c r="D325" s="1" t="s">
        <v>47</v>
      </c>
      <c r="E325" s="1" t="s">
        <v>473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5">
        <v>0</v>
      </c>
      <c r="O325" s="1">
        <v>0</v>
      </c>
      <c r="P325" s="1" t="s">
        <v>29</v>
      </c>
      <c r="Q325" s="1" t="s">
        <v>30</v>
      </c>
      <c r="R325" s="1" t="s">
        <v>31</v>
      </c>
      <c r="S325" s="1" t="s">
        <v>32</v>
      </c>
      <c r="T325" s="1" t="s">
        <v>425</v>
      </c>
      <c r="U325" s="2"/>
      <c r="V325" s="2"/>
      <c r="W325" s="6">
        <v>0</v>
      </c>
      <c r="X325" s="5">
        <v>1</v>
      </c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x14ac:dyDescent="0.2">
      <c r="A326" s="1" t="s">
        <v>72</v>
      </c>
      <c r="B326" s="1" t="s">
        <v>53</v>
      </c>
      <c r="C326" s="1" t="s">
        <v>26</v>
      </c>
      <c r="D326" s="1" t="s">
        <v>73</v>
      </c>
      <c r="E326" s="1" t="s">
        <v>459</v>
      </c>
      <c r="F326" s="3">
        <v>0</v>
      </c>
      <c r="G326" s="4">
        <v>1</v>
      </c>
      <c r="H326" s="4">
        <v>0</v>
      </c>
      <c r="I326" s="4">
        <v>1</v>
      </c>
      <c r="J326" s="4">
        <v>0</v>
      </c>
      <c r="K326" s="4">
        <v>1</v>
      </c>
      <c r="L326" s="4">
        <v>0</v>
      </c>
      <c r="M326" s="4">
        <v>1</v>
      </c>
      <c r="N326" s="5">
        <v>0</v>
      </c>
      <c r="O326" s="1">
        <v>0</v>
      </c>
      <c r="P326" s="1" t="s">
        <v>29</v>
      </c>
      <c r="Q326" s="1" t="s">
        <v>30</v>
      </c>
      <c r="R326" s="1" t="s">
        <v>31</v>
      </c>
      <c r="S326" s="1" t="s">
        <v>32</v>
      </c>
      <c r="T326" s="2"/>
      <c r="U326" s="2"/>
      <c r="V326" s="2"/>
      <c r="W326" s="6">
        <v>0</v>
      </c>
      <c r="X326" s="5">
        <v>1</v>
      </c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x14ac:dyDescent="0.2">
      <c r="A327" s="1" t="s">
        <v>35</v>
      </c>
      <c r="B327" s="1" t="s">
        <v>25</v>
      </c>
      <c r="C327" s="1" t="s">
        <v>26</v>
      </c>
      <c r="D327" s="1" t="s">
        <v>44</v>
      </c>
      <c r="E327" s="1" t="s">
        <v>101</v>
      </c>
      <c r="F327" s="3">
        <v>0</v>
      </c>
      <c r="G327" s="4">
        <v>1</v>
      </c>
      <c r="H327" s="4">
        <v>0</v>
      </c>
      <c r="I327" s="4">
        <v>1</v>
      </c>
      <c r="J327" s="4">
        <v>0</v>
      </c>
      <c r="K327" s="4">
        <v>1</v>
      </c>
      <c r="L327" s="4">
        <v>0</v>
      </c>
      <c r="M327" s="4">
        <v>1</v>
      </c>
      <c r="N327" s="5">
        <v>0</v>
      </c>
      <c r="O327" s="1">
        <v>0</v>
      </c>
      <c r="P327" s="1" t="s">
        <v>29</v>
      </c>
      <c r="Q327" s="1" t="s">
        <v>30</v>
      </c>
      <c r="R327" s="1" t="s">
        <v>31</v>
      </c>
      <c r="S327" s="1" t="s">
        <v>32</v>
      </c>
      <c r="T327" s="2"/>
      <c r="U327" s="2"/>
      <c r="V327" s="2"/>
      <c r="W327" s="6">
        <v>0</v>
      </c>
      <c r="X327" s="5">
        <v>0</v>
      </c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x14ac:dyDescent="0.2">
      <c r="A328" s="1" t="s">
        <v>35</v>
      </c>
      <c r="B328" s="1" t="s">
        <v>25</v>
      </c>
      <c r="C328" s="1" t="s">
        <v>26</v>
      </c>
      <c r="D328" s="1" t="s">
        <v>44</v>
      </c>
      <c r="E328" s="1" t="s">
        <v>350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5">
        <v>0</v>
      </c>
      <c r="O328" s="1">
        <v>0</v>
      </c>
      <c r="P328" s="1" t="s">
        <v>29</v>
      </c>
      <c r="Q328" s="1" t="s">
        <v>30</v>
      </c>
      <c r="R328" s="1" t="s">
        <v>31</v>
      </c>
      <c r="S328" s="1" t="s">
        <v>32</v>
      </c>
      <c r="T328" s="1" t="s">
        <v>312</v>
      </c>
      <c r="U328" s="2"/>
      <c r="V328" s="2"/>
      <c r="W328" s="6">
        <v>8</v>
      </c>
      <c r="X328" s="5">
        <v>1</v>
      </c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x14ac:dyDescent="0.2">
      <c r="A329" s="1" t="s">
        <v>35</v>
      </c>
      <c r="B329" s="1" t="s">
        <v>25</v>
      </c>
      <c r="C329" s="1" t="s">
        <v>26</v>
      </c>
      <c r="D329" s="1" t="s">
        <v>44</v>
      </c>
      <c r="E329" s="1" t="s">
        <v>455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5">
        <v>0</v>
      </c>
      <c r="O329" s="1">
        <v>0</v>
      </c>
      <c r="P329" s="1" t="s">
        <v>29</v>
      </c>
      <c r="Q329" s="1" t="s">
        <v>30</v>
      </c>
      <c r="R329" s="1" t="s">
        <v>31</v>
      </c>
      <c r="S329" s="1" t="s">
        <v>32</v>
      </c>
      <c r="T329" s="1" t="s">
        <v>118</v>
      </c>
      <c r="U329" s="2"/>
      <c r="V329" s="2"/>
      <c r="W329" s="6">
        <v>0</v>
      </c>
      <c r="X329" s="5">
        <v>1</v>
      </c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x14ac:dyDescent="0.2">
      <c r="A330" s="1" t="s">
        <v>75</v>
      </c>
      <c r="B330" s="1" t="s">
        <v>25</v>
      </c>
      <c r="C330" s="1" t="s">
        <v>26</v>
      </c>
      <c r="D330" s="1" t="s">
        <v>166</v>
      </c>
      <c r="E330" s="1" t="s">
        <v>465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5">
        <v>0</v>
      </c>
      <c r="O330" s="1">
        <v>0</v>
      </c>
      <c r="P330" s="1" t="s">
        <v>274</v>
      </c>
      <c r="Q330" s="1" t="s">
        <v>30</v>
      </c>
      <c r="R330" s="1" t="s">
        <v>31</v>
      </c>
      <c r="S330" s="1" t="s">
        <v>32</v>
      </c>
      <c r="T330" s="1" t="s">
        <v>349</v>
      </c>
      <c r="U330" s="2"/>
      <c r="V330" s="2"/>
      <c r="W330" s="6">
        <v>8</v>
      </c>
      <c r="X330" s="5">
        <v>1</v>
      </c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x14ac:dyDescent="0.2">
      <c r="A331" s="1" t="s">
        <v>72</v>
      </c>
      <c r="B331" s="1" t="s">
        <v>53</v>
      </c>
      <c r="C331" s="1" t="s">
        <v>26</v>
      </c>
      <c r="D331" s="1" t="s">
        <v>73</v>
      </c>
      <c r="E331" s="1" t="s">
        <v>211</v>
      </c>
      <c r="F331" s="3">
        <v>0</v>
      </c>
      <c r="G331" s="4">
        <v>1</v>
      </c>
      <c r="H331" s="4">
        <v>0</v>
      </c>
      <c r="I331" s="4">
        <v>1</v>
      </c>
      <c r="J331" s="4">
        <v>0</v>
      </c>
      <c r="K331" s="4">
        <v>1</v>
      </c>
      <c r="L331" s="4">
        <v>0</v>
      </c>
      <c r="M331" s="4">
        <v>1</v>
      </c>
      <c r="N331" s="5">
        <v>0</v>
      </c>
      <c r="O331" s="1">
        <v>0</v>
      </c>
      <c r="P331" s="1" t="s">
        <v>212</v>
      </c>
      <c r="Q331" s="1" t="s">
        <v>30</v>
      </c>
      <c r="R331" s="1" t="s">
        <v>31</v>
      </c>
      <c r="S331" s="1" t="s">
        <v>32</v>
      </c>
      <c r="T331" s="2"/>
      <c r="U331" s="2"/>
      <c r="V331" s="2"/>
      <c r="W331" s="6">
        <v>0</v>
      </c>
      <c r="X331" s="5">
        <v>0</v>
      </c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x14ac:dyDescent="0.2">
      <c r="A332" s="1" t="s">
        <v>35</v>
      </c>
      <c r="B332" s="1" t="s">
        <v>25</v>
      </c>
      <c r="C332" s="1" t="s">
        <v>26</v>
      </c>
      <c r="D332" s="1" t="s">
        <v>41</v>
      </c>
      <c r="E332" s="1" t="s">
        <v>100</v>
      </c>
      <c r="F332" s="3">
        <v>0</v>
      </c>
      <c r="G332" s="4">
        <v>1</v>
      </c>
      <c r="H332" s="4">
        <v>0</v>
      </c>
      <c r="I332" s="4">
        <v>1</v>
      </c>
      <c r="J332" s="4">
        <v>0</v>
      </c>
      <c r="K332" s="4">
        <v>1</v>
      </c>
      <c r="L332" s="4">
        <v>0</v>
      </c>
      <c r="M332" s="4">
        <v>1</v>
      </c>
      <c r="N332" s="5">
        <v>0</v>
      </c>
      <c r="O332" s="1">
        <v>0</v>
      </c>
      <c r="P332" s="1" t="s">
        <v>38</v>
      </c>
      <c r="Q332" s="1" t="s">
        <v>30</v>
      </c>
      <c r="R332" s="1" t="s">
        <v>31</v>
      </c>
      <c r="S332" s="1" t="s">
        <v>32</v>
      </c>
      <c r="T332" s="2"/>
      <c r="U332" s="2"/>
      <c r="V332" s="2"/>
      <c r="W332" s="6">
        <v>0</v>
      </c>
      <c r="X332" s="5">
        <v>0</v>
      </c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x14ac:dyDescent="0.2">
      <c r="A333" s="1" t="s">
        <v>35</v>
      </c>
      <c r="B333" s="1" t="s">
        <v>25</v>
      </c>
      <c r="C333" s="1" t="s">
        <v>26</v>
      </c>
      <c r="D333" s="1" t="s">
        <v>36</v>
      </c>
      <c r="E333" s="1" t="s">
        <v>83</v>
      </c>
      <c r="F333" s="3">
        <v>0</v>
      </c>
      <c r="G333" s="4">
        <v>1</v>
      </c>
      <c r="H333" s="4">
        <v>0</v>
      </c>
      <c r="I333" s="4">
        <v>1</v>
      </c>
      <c r="J333" s="4">
        <v>0</v>
      </c>
      <c r="K333" s="4">
        <v>1</v>
      </c>
      <c r="L333" s="4">
        <v>0</v>
      </c>
      <c r="M333" s="4">
        <v>1</v>
      </c>
      <c r="N333" s="5">
        <v>0</v>
      </c>
      <c r="O333" s="1">
        <v>0</v>
      </c>
      <c r="P333" s="1" t="s">
        <v>38</v>
      </c>
      <c r="Q333" s="1" t="s">
        <v>30</v>
      </c>
      <c r="R333" s="1" t="s">
        <v>31</v>
      </c>
      <c r="S333" s="1" t="s">
        <v>32</v>
      </c>
      <c r="T333" s="2"/>
      <c r="U333" s="2"/>
      <c r="V333" s="2"/>
      <c r="W333" s="6">
        <v>0</v>
      </c>
      <c r="X333" s="5">
        <v>0</v>
      </c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x14ac:dyDescent="0.2">
      <c r="A334" s="1" t="s">
        <v>72</v>
      </c>
      <c r="B334" s="1" t="s">
        <v>53</v>
      </c>
      <c r="C334" s="1" t="s">
        <v>26</v>
      </c>
      <c r="D334" s="1" t="s">
        <v>67</v>
      </c>
      <c r="E334" s="1" t="s">
        <v>387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5">
        <v>0</v>
      </c>
      <c r="O334" s="1">
        <v>0</v>
      </c>
      <c r="P334" s="1" t="s">
        <v>38</v>
      </c>
      <c r="Q334" s="1" t="s">
        <v>30</v>
      </c>
      <c r="R334" s="1" t="s">
        <v>31</v>
      </c>
      <c r="S334" s="1" t="s">
        <v>32</v>
      </c>
      <c r="T334" s="1" t="s">
        <v>388</v>
      </c>
      <c r="U334" s="2"/>
      <c r="V334" s="2"/>
      <c r="W334" s="6">
        <v>8</v>
      </c>
      <c r="X334" s="5">
        <v>1</v>
      </c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x14ac:dyDescent="0.2">
      <c r="A335" s="1" t="s">
        <v>46</v>
      </c>
      <c r="B335" s="1" t="s">
        <v>25</v>
      </c>
      <c r="C335" s="1" t="s">
        <v>26</v>
      </c>
      <c r="D335" s="1" t="s">
        <v>73</v>
      </c>
      <c r="E335" s="1" t="s">
        <v>503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5">
        <v>0</v>
      </c>
      <c r="O335" s="1">
        <v>0</v>
      </c>
      <c r="P335" s="1" t="s">
        <v>29</v>
      </c>
      <c r="Q335" s="1" t="s">
        <v>30</v>
      </c>
      <c r="R335" s="1" t="s">
        <v>31</v>
      </c>
      <c r="S335" s="1" t="s">
        <v>32</v>
      </c>
      <c r="T335" s="1" t="s">
        <v>312</v>
      </c>
      <c r="U335" s="2"/>
      <c r="V335" s="2"/>
      <c r="W335" s="6">
        <v>0</v>
      </c>
      <c r="X335" s="5">
        <v>1</v>
      </c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x14ac:dyDescent="0.2">
      <c r="A336" s="1" t="s">
        <v>24</v>
      </c>
      <c r="B336" s="1" t="s">
        <v>25</v>
      </c>
      <c r="C336" s="1" t="s">
        <v>26</v>
      </c>
      <c r="D336" s="1" t="s">
        <v>144</v>
      </c>
      <c r="E336" s="1" t="s">
        <v>468</v>
      </c>
      <c r="F336" s="3">
        <v>0</v>
      </c>
      <c r="G336" s="4">
        <v>1</v>
      </c>
      <c r="H336" s="4">
        <v>0</v>
      </c>
      <c r="I336" s="4">
        <v>1</v>
      </c>
      <c r="J336" s="4">
        <v>0</v>
      </c>
      <c r="K336" s="4">
        <v>1</v>
      </c>
      <c r="L336" s="4">
        <v>0</v>
      </c>
      <c r="M336" s="4">
        <v>1</v>
      </c>
      <c r="N336" s="5">
        <v>0</v>
      </c>
      <c r="O336" s="1">
        <v>0</v>
      </c>
      <c r="P336" s="1" t="s">
        <v>29</v>
      </c>
      <c r="Q336" s="1" t="s">
        <v>30</v>
      </c>
      <c r="R336" s="1" t="s">
        <v>31</v>
      </c>
      <c r="S336" s="1" t="s">
        <v>32</v>
      </c>
      <c r="T336" s="2"/>
      <c r="U336" s="2"/>
      <c r="V336" s="2"/>
      <c r="W336" s="6">
        <v>0</v>
      </c>
      <c r="X336" s="5">
        <v>1</v>
      </c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x14ac:dyDescent="0.2">
      <c r="A337" s="1" t="s">
        <v>49</v>
      </c>
      <c r="B337" s="1" t="s">
        <v>25</v>
      </c>
      <c r="C337" s="1" t="s">
        <v>26</v>
      </c>
      <c r="D337" s="1" t="s">
        <v>107</v>
      </c>
      <c r="E337" s="1" t="s">
        <v>108</v>
      </c>
      <c r="F337" s="3">
        <v>0</v>
      </c>
      <c r="G337" s="4">
        <v>1</v>
      </c>
      <c r="H337" s="4">
        <v>0</v>
      </c>
      <c r="I337" s="4">
        <v>1</v>
      </c>
      <c r="J337" s="4">
        <v>0</v>
      </c>
      <c r="K337" s="4">
        <v>1</v>
      </c>
      <c r="L337" s="4">
        <v>0</v>
      </c>
      <c r="M337" s="4">
        <v>1</v>
      </c>
      <c r="N337" s="5">
        <v>0</v>
      </c>
      <c r="O337" s="1">
        <v>0</v>
      </c>
      <c r="P337" s="1" t="s">
        <v>29</v>
      </c>
      <c r="Q337" s="1" t="s">
        <v>30</v>
      </c>
      <c r="R337" s="1" t="s">
        <v>31</v>
      </c>
      <c r="S337" s="1" t="s">
        <v>32</v>
      </c>
      <c r="T337" s="2"/>
      <c r="U337" s="2"/>
      <c r="V337" s="2"/>
      <c r="W337" s="6">
        <v>0</v>
      </c>
      <c r="X337" s="5">
        <v>0</v>
      </c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x14ac:dyDescent="0.2">
      <c r="A338" s="1" t="s">
        <v>49</v>
      </c>
      <c r="B338" s="1" t="s">
        <v>25</v>
      </c>
      <c r="C338" s="1" t="s">
        <v>26</v>
      </c>
      <c r="D338" s="1" t="s">
        <v>107</v>
      </c>
      <c r="E338" s="1" t="s">
        <v>108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5">
        <v>0</v>
      </c>
      <c r="O338" s="1">
        <v>0</v>
      </c>
      <c r="P338" s="1" t="s">
        <v>29</v>
      </c>
      <c r="Q338" s="1" t="s">
        <v>30</v>
      </c>
      <c r="R338" s="1" t="s">
        <v>31</v>
      </c>
      <c r="S338" s="1" t="s">
        <v>32</v>
      </c>
      <c r="T338" s="2"/>
      <c r="U338" s="2"/>
      <c r="V338" s="2"/>
      <c r="W338" s="6">
        <v>0</v>
      </c>
      <c r="X338" s="5">
        <v>1</v>
      </c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x14ac:dyDescent="0.2">
      <c r="A339" s="1" t="s">
        <v>49</v>
      </c>
      <c r="B339" s="1" t="s">
        <v>25</v>
      </c>
      <c r="C339" s="1" t="s">
        <v>26</v>
      </c>
      <c r="D339" s="1" t="s">
        <v>144</v>
      </c>
      <c r="E339" s="1" t="s">
        <v>207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5">
        <v>0</v>
      </c>
      <c r="O339" s="1">
        <v>0</v>
      </c>
      <c r="P339" s="1" t="s">
        <v>29</v>
      </c>
      <c r="Q339" s="1" t="s">
        <v>30</v>
      </c>
      <c r="R339" s="1" t="s">
        <v>31</v>
      </c>
      <c r="S339" s="1" t="s">
        <v>32</v>
      </c>
      <c r="T339" s="1" t="s">
        <v>288</v>
      </c>
      <c r="U339" s="2"/>
      <c r="V339" s="2"/>
      <c r="W339" s="6">
        <v>0</v>
      </c>
      <c r="X339" s="5">
        <v>1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x14ac:dyDescent="0.2">
      <c r="A340" s="1" t="s">
        <v>35</v>
      </c>
      <c r="B340" s="1" t="s">
        <v>25</v>
      </c>
      <c r="C340" s="1" t="s">
        <v>26</v>
      </c>
      <c r="D340" s="1" t="s">
        <v>39</v>
      </c>
      <c r="E340" s="1" t="s">
        <v>79</v>
      </c>
      <c r="F340" s="3">
        <v>0</v>
      </c>
      <c r="G340" s="4">
        <v>1</v>
      </c>
      <c r="H340" s="4">
        <v>0</v>
      </c>
      <c r="I340" s="4">
        <v>1</v>
      </c>
      <c r="J340" s="4">
        <v>0</v>
      </c>
      <c r="K340" s="4">
        <v>1</v>
      </c>
      <c r="L340" s="4">
        <v>0</v>
      </c>
      <c r="M340" s="4">
        <v>1</v>
      </c>
      <c r="N340" s="5">
        <v>0</v>
      </c>
      <c r="O340" s="1">
        <v>0</v>
      </c>
      <c r="P340" s="1" t="s">
        <v>29</v>
      </c>
      <c r="Q340" s="1" t="s">
        <v>30</v>
      </c>
      <c r="R340" s="1" t="s">
        <v>31</v>
      </c>
      <c r="S340" s="1" t="s">
        <v>32</v>
      </c>
      <c r="T340" s="2"/>
      <c r="U340" s="2"/>
      <c r="V340" s="2"/>
      <c r="W340" s="6">
        <v>0</v>
      </c>
      <c r="X340" s="5">
        <v>0</v>
      </c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x14ac:dyDescent="0.2">
      <c r="A341" s="1" t="s">
        <v>24</v>
      </c>
      <c r="B341" s="1" t="s">
        <v>25</v>
      </c>
      <c r="C341" s="1" t="s">
        <v>26</v>
      </c>
      <c r="D341" s="1" t="s">
        <v>166</v>
      </c>
      <c r="E341" s="1" t="s">
        <v>353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5">
        <v>0</v>
      </c>
      <c r="O341" s="1">
        <v>0</v>
      </c>
      <c r="P341" s="1" t="s">
        <v>274</v>
      </c>
      <c r="Q341" s="1" t="s">
        <v>30</v>
      </c>
      <c r="R341" s="1" t="s">
        <v>31</v>
      </c>
      <c r="S341" s="1" t="s">
        <v>32</v>
      </c>
      <c r="T341" s="1" t="s">
        <v>349</v>
      </c>
      <c r="U341" s="2"/>
      <c r="V341" s="2"/>
      <c r="W341" s="6">
        <v>8</v>
      </c>
      <c r="X341" s="5">
        <v>1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x14ac:dyDescent="0.2">
      <c r="A342" s="1" t="s">
        <v>24</v>
      </c>
      <c r="B342" s="1" t="s">
        <v>25</v>
      </c>
      <c r="C342" s="1" t="s">
        <v>26</v>
      </c>
      <c r="D342" s="1" t="s">
        <v>73</v>
      </c>
      <c r="E342" s="1" t="s">
        <v>119</v>
      </c>
      <c r="F342" s="3">
        <v>0</v>
      </c>
      <c r="G342" s="4">
        <v>1</v>
      </c>
      <c r="H342" s="4">
        <v>0</v>
      </c>
      <c r="I342" s="4">
        <v>1</v>
      </c>
      <c r="J342" s="4">
        <v>0</v>
      </c>
      <c r="K342" s="4">
        <v>1</v>
      </c>
      <c r="L342" s="4">
        <v>0</v>
      </c>
      <c r="M342" s="4">
        <v>1</v>
      </c>
      <c r="N342" s="5">
        <v>0</v>
      </c>
      <c r="O342" s="1">
        <v>0</v>
      </c>
      <c r="P342" s="1" t="s">
        <v>38</v>
      </c>
      <c r="Q342" s="1" t="s">
        <v>30</v>
      </c>
      <c r="R342" s="1" t="s">
        <v>31</v>
      </c>
      <c r="S342" s="1" t="s">
        <v>32</v>
      </c>
      <c r="T342" s="2"/>
      <c r="U342" s="2"/>
      <c r="V342" s="2"/>
      <c r="W342" s="6">
        <v>0</v>
      </c>
      <c r="X342" s="5">
        <v>0</v>
      </c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x14ac:dyDescent="0.2">
      <c r="A343" s="1" t="s">
        <v>49</v>
      </c>
      <c r="B343" s="1" t="s">
        <v>25</v>
      </c>
      <c r="C343" s="1" t="s">
        <v>26</v>
      </c>
      <c r="D343" s="1" t="s">
        <v>206</v>
      </c>
      <c r="E343" s="1" t="s">
        <v>224</v>
      </c>
      <c r="F343" s="3">
        <v>0</v>
      </c>
      <c r="G343" s="4">
        <v>1</v>
      </c>
      <c r="H343" s="4">
        <v>0</v>
      </c>
      <c r="I343" s="4">
        <v>1</v>
      </c>
      <c r="J343" s="4">
        <v>0</v>
      </c>
      <c r="K343" s="4">
        <v>1</v>
      </c>
      <c r="L343" s="4">
        <v>0</v>
      </c>
      <c r="M343" s="4">
        <v>1</v>
      </c>
      <c r="N343" s="5">
        <v>0</v>
      </c>
      <c r="O343" s="1">
        <v>0</v>
      </c>
      <c r="P343" s="1" t="s">
        <v>29</v>
      </c>
      <c r="Q343" s="1" t="s">
        <v>30</v>
      </c>
      <c r="R343" s="1" t="s">
        <v>31</v>
      </c>
      <c r="S343" s="1" t="s">
        <v>32</v>
      </c>
      <c r="T343" s="2"/>
      <c r="U343" s="2"/>
      <c r="V343" s="2"/>
      <c r="W343" s="6">
        <v>0</v>
      </c>
      <c r="X343" s="5">
        <v>0</v>
      </c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x14ac:dyDescent="0.2">
      <c r="A344" s="1" t="s">
        <v>35</v>
      </c>
      <c r="B344" s="1" t="s">
        <v>25</v>
      </c>
      <c r="C344" s="1" t="s">
        <v>26</v>
      </c>
      <c r="D344" s="1" t="s">
        <v>166</v>
      </c>
      <c r="E344" s="1" t="s">
        <v>427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5">
        <v>0</v>
      </c>
      <c r="O344" s="1">
        <v>0</v>
      </c>
      <c r="P344" s="1" t="s">
        <v>29</v>
      </c>
      <c r="Q344" s="1" t="s">
        <v>30</v>
      </c>
      <c r="R344" s="1" t="s">
        <v>31</v>
      </c>
      <c r="S344" s="1" t="s">
        <v>32</v>
      </c>
      <c r="T344" s="2"/>
      <c r="U344" s="2"/>
      <c r="V344" s="2"/>
      <c r="W344" s="6">
        <v>8</v>
      </c>
      <c r="X344" s="5">
        <v>1</v>
      </c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x14ac:dyDescent="0.2">
      <c r="A345" s="1" t="s">
        <v>46</v>
      </c>
      <c r="B345" s="1" t="s">
        <v>25</v>
      </c>
      <c r="C345" s="1" t="s">
        <v>26</v>
      </c>
      <c r="D345" s="1" t="s">
        <v>73</v>
      </c>
      <c r="E345" s="1" t="s">
        <v>116</v>
      </c>
      <c r="F345" s="3">
        <v>0</v>
      </c>
      <c r="G345" s="4">
        <v>1</v>
      </c>
      <c r="H345" s="4">
        <v>0</v>
      </c>
      <c r="I345" s="4">
        <v>1</v>
      </c>
      <c r="J345" s="4">
        <v>0</v>
      </c>
      <c r="K345" s="4">
        <v>1</v>
      </c>
      <c r="L345" s="4">
        <v>0</v>
      </c>
      <c r="M345" s="4">
        <v>1</v>
      </c>
      <c r="N345" s="5">
        <v>0</v>
      </c>
      <c r="O345" s="1">
        <v>0</v>
      </c>
      <c r="P345" s="1" t="s">
        <v>117</v>
      </c>
      <c r="Q345" s="1" t="s">
        <v>30</v>
      </c>
      <c r="R345" s="1" t="s">
        <v>31</v>
      </c>
      <c r="S345" s="1" t="s">
        <v>32</v>
      </c>
      <c r="T345" s="1" t="s">
        <v>118</v>
      </c>
      <c r="U345" s="2"/>
      <c r="V345" s="2"/>
      <c r="W345" s="6">
        <v>0</v>
      </c>
      <c r="X345" s="5">
        <v>0</v>
      </c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x14ac:dyDescent="0.2">
      <c r="A346" s="1" t="s">
        <v>35</v>
      </c>
      <c r="B346" s="1" t="s">
        <v>25</v>
      </c>
      <c r="C346" s="1" t="s">
        <v>26</v>
      </c>
      <c r="D346" s="1" t="s">
        <v>102</v>
      </c>
      <c r="E346" s="1" t="s">
        <v>357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5">
        <v>0</v>
      </c>
      <c r="O346" s="1">
        <v>0</v>
      </c>
      <c r="P346" s="1" t="s">
        <v>29</v>
      </c>
      <c r="Q346" s="1" t="s">
        <v>30</v>
      </c>
      <c r="R346" s="1" t="s">
        <v>31</v>
      </c>
      <c r="S346" s="1" t="s">
        <v>32</v>
      </c>
      <c r="T346" s="1" t="s">
        <v>288</v>
      </c>
      <c r="U346" s="2"/>
      <c r="V346" s="2"/>
      <c r="W346" s="6">
        <v>8</v>
      </c>
      <c r="X346" s="5">
        <v>1</v>
      </c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x14ac:dyDescent="0.2">
      <c r="A347" s="1" t="s">
        <v>35</v>
      </c>
      <c r="B347" s="1" t="s">
        <v>25</v>
      </c>
      <c r="C347" s="1" t="s">
        <v>26</v>
      </c>
      <c r="D347" s="1" t="s">
        <v>166</v>
      </c>
      <c r="E347" s="1" t="s">
        <v>402</v>
      </c>
      <c r="F347" s="3">
        <v>0</v>
      </c>
      <c r="G347" s="4">
        <v>1</v>
      </c>
      <c r="H347" s="4">
        <v>0</v>
      </c>
      <c r="I347" s="4">
        <v>1</v>
      </c>
      <c r="J347" s="4">
        <v>0</v>
      </c>
      <c r="K347" s="4">
        <v>1</v>
      </c>
      <c r="L347" s="4">
        <v>0</v>
      </c>
      <c r="M347" s="4">
        <v>1</v>
      </c>
      <c r="N347" s="5">
        <v>0</v>
      </c>
      <c r="O347" s="1">
        <v>0</v>
      </c>
      <c r="P347" s="1" t="s">
        <v>29</v>
      </c>
      <c r="Q347" s="1" t="s">
        <v>30</v>
      </c>
      <c r="R347" s="1" t="s">
        <v>31</v>
      </c>
      <c r="S347" s="1" t="s">
        <v>32</v>
      </c>
      <c r="T347" s="2"/>
      <c r="U347" s="2"/>
      <c r="V347" s="2"/>
      <c r="W347" s="6">
        <v>8</v>
      </c>
      <c r="X347" s="5">
        <v>1</v>
      </c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x14ac:dyDescent="0.2">
      <c r="A348" s="1" t="s">
        <v>49</v>
      </c>
      <c r="B348" s="1" t="s">
        <v>25</v>
      </c>
      <c r="C348" s="1" t="s">
        <v>26</v>
      </c>
      <c r="D348" s="1" t="s">
        <v>206</v>
      </c>
      <c r="E348" s="1" t="s">
        <v>207</v>
      </c>
      <c r="F348" s="3">
        <v>0</v>
      </c>
      <c r="G348" s="4">
        <v>1</v>
      </c>
      <c r="H348" s="4">
        <v>0</v>
      </c>
      <c r="I348" s="4">
        <v>1</v>
      </c>
      <c r="J348" s="4">
        <v>0</v>
      </c>
      <c r="K348" s="4">
        <v>1</v>
      </c>
      <c r="L348" s="4">
        <v>0</v>
      </c>
      <c r="M348" s="4">
        <v>1</v>
      </c>
      <c r="N348" s="5">
        <v>0</v>
      </c>
      <c r="O348" s="1">
        <v>0</v>
      </c>
      <c r="P348" s="1" t="s">
        <v>29</v>
      </c>
      <c r="Q348" s="1" t="s">
        <v>30</v>
      </c>
      <c r="R348" s="1" t="s">
        <v>31</v>
      </c>
      <c r="S348" s="1" t="s">
        <v>32</v>
      </c>
      <c r="T348" s="2"/>
      <c r="U348" s="2"/>
      <c r="V348" s="2"/>
      <c r="W348" s="6">
        <v>0</v>
      </c>
      <c r="X348" s="5">
        <v>0</v>
      </c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x14ac:dyDescent="0.2">
      <c r="A349" s="1" t="s">
        <v>24</v>
      </c>
      <c r="B349" s="1" t="s">
        <v>25</v>
      </c>
      <c r="C349" s="1" t="s">
        <v>26</v>
      </c>
      <c r="D349" s="1" t="s">
        <v>73</v>
      </c>
      <c r="E349" s="1" t="s">
        <v>466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5">
        <v>0</v>
      </c>
      <c r="O349" s="1">
        <v>0</v>
      </c>
      <c r="P349" s="1" t="s">
        <v>29</v>
      </c>
      <c r="Q349" s="1" t="s">
        <v>30</v>
      </c>
      <c r="R349" s="1" t="s">
        <v>31</v>
      </c>
      <c r="S349" s="1" t="s">
        <v>32</v>
      </c>
      <c r="T349" s="2"/>
      <c r="U349" s="2"/>
      <c r="V349" s="2"/>
      <c r="W349" s="6">
        <v>0</v>
      </c>
      <c r="X349" s="5">
        <v>1</v>
      </c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x14ac:dyDescent="0.2">
      <c r="A350" s="1" t="s">
        <v>46</v>
      </c>
      <c r="B350" s="1" t="s">
        <v>25</v>
      </c>
      <c r="C350" s="1" t="s">
        <v>26</v>
      </c>
      <c r="D350" s="1" t="s">
        <v>73</v>
      </c>
      <c r="E350" s="1" t="s">
        <v>472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5">
        <v>0</v>
      </c>
      <c r="O350" s="1">
        <v>0</v>
      </c>
      <c r="P350" s="1" t="s">
        <v>29</v>
      </c>
      <c r="Q350" s="1" t="s">
        <v>30</v>
      </c>
      <c r="R350" s="1" t="s">
        <v>31</v>
      </c>
      <c r="S350" s="1" t="s">
        <v>32</v>
      </c>
      <c r="T350" s="1" t="s">
        <v>118</v>
      </c>
      <c r="U350" s="2"/>
      <c r="V350" s="2"/>
      <c r="W350" s="6">
        <v>0</v>
      </c>
      <c r="X350" s="5">
        <v>1</v>
      </c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x14ac:dyDescent="0.2">
      <c r="A351" s="1" t="s">
        <v>72</v>
      </c>
      <c r="B351" s="1" t="s">
        <v>53</v>
      </c>
      <c r="C351" s="1" t="s">
        <v>26</v>
      </c>
      <c r="D351" s="1" t="s">
        <v>166</v>
      </c>
      <c r="E351" s="1" t="s">
        <v>464</v>
      </c>
      <c r="F351" s="3">
        <v>-300</v>
      </c>
      <c r="G351" s="4">
        <v>1</v>
      </c>
      <c r="H351" s="4">
        <v>-2</v>
      </c>
      <c r="I351" s="4">
        <v>1</v>
      </c>
      <c r="J351" s="4">
        <v>0</v>
      </c>
      <c r="K351" s="4">
        <v>1</v>
      </c>
      <c r="L351" s="4">
        <v>-40</v>
      </c>
      <c r="M351" s="4">
        <v>1</v>
      </c>
      <c r="N351" s="5">
        <v>0</v>
      </c>
      <c r="O351" s="1">
        <v>0</v>
      </c>
      <c r="P351" s="1" t="s">
        <v>274</v>
      </c>
      <c r="Q351" s="1" t="s">
        <v>30</v>
      </c>
      <c r="R351" s="1" t="s">
        <v>31</v>
      </c>
      <c r="S351" s="1" t="s">
        <v>32</v>
      </c>
      <c r="T351" s="1" t="s">
        <v>349</v>
      </c>
      <c r="U351" s="2"/>
      <c r="V351" s="2"/>
      <c r="W351" s="6">
        <v>8</v>
      </c>
      <c r="X351" s="5">
        <v>1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x14ac:dyDescent="0.2">
      <c r="A352" s="1" t="s">
        <v>255</v>
      </c>
      <c r="B352" s="1" t="s">
        <v>53</v>
      </c>
      <c r="C352" s="1" t="s">
        <v>26</v>
      </c>
      <c r="D352" s="1" t="s">
        <v>166</v>
      </c>
      <c r="E352" s="1" t="s">
        <v>263</v>
      </c>
      <c r="F352" s="3">
        <v>0</v>
      </c>
      <c r="G352" s="4">
        <v>1</v>
      </c>
      <c r="H352" s="4">
        <v>0</v>
      </c>
      <c r="I352" s="4">
        <v>1</v>
      </c>
      <c r="J352" s="4">
        <v>0</v>
      </c>
      <c r="K352" s="4">
        <v>1</v>
      </c>
      <c r="L352" s="4">
        <v>0</v>
      </c>
      <c r="M352" s="4">
        <v>1</v>
      </c>
      <c r="N352" s="5">
        <v>0</v>
      </c>
      <c r="O352" s="1">
        <v>0</v>
      </c>
      <c r="P352" s="1" t="s">
        <v>264</v>
      </c>
      <c r="Q352" s="1" t="s">
        <v>30</v>
      </c>
      <c r="R352" s="1" t="s">
        <v>31</v>
      </c>
      <c r="S352" s="1" t="s">
        <v>32</v>
      </c>
      <c r="T352" s="2"/>
      <c r="U352" s="2"/>
      <c r="V352" s="2"/>
      <c r="W352" s="6">
        <v>0</v>
      </c>
      <c r="X352" s="5">
        <v>0</v>
      </c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x14ac:dyDescent="0.2">
      <c r="A353" s="1" t="s">
        <v>255</v>
      </c>
      <c r="B353" s="1" t="s">
        <v>53</v>
      </c>
      <c r="C353" s="1" t="s">
        <v>26</v>
      </c>
      <c r="D353" s="1" t="s">
        <v>256</v>
      </c>
      <c r="E353" s="1" t="s">
        <v>257</v>
      </c>
      <c r="F353" s="3">
        <v>0</v>
      </c>
      <c r="G353" s="4">
        <v>1</v>
      </c>
      <c r="H353" s="4">
        <v>0</v>
      </c>
      <c r="I353" s="4">
        <v>1</v>
      </c>
      <c r="J353" s="4">
        <v>0</v>
      </c>
      <c r="K353" s="4">
        <v>1</v>
      </c>
      <c r="L353" s="4">
        <v>0</v>
      </c>
      <c r="M353" s="4">
        <v>1</v>
      </c>
      <c r="N353" s="5">
        <v>0</v>
      </c>
      <c r="O353" s="1">
        <v>0</v>
      </c>
      <c r="P353" s="1" t="s">
        <v>38</v>
      </c>
      <c r="Q353" s="1" t="s">
        <v>30</v>
      </c>
      <c r="R353" s="1" t="s">
        <v>31</v>
      </c>
      <c r="S353" s="1" t="s">
        <v>32</v>
      </c>
      <c r="T353" s="2"/>
      <c r="U353" s="2"/>
      <c r="V353" s="2"/>
      <c r="W353" s="6">
        <v>0</v>
      </c>
      <c r="X353" s="5">
        <v>0</v>
      </c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x14ac:dyDescent="0.2">
      <c r="A354" s="1" t="s">
        <v>255</v>
      </c>
      <c r="B354" s="1" t="s">
        <v>53</v>
      </c>
      <c r="C354" s="1" t="s">
        <v>26</v>
      </c>
      <c r="D354" s="1" t="s">
        <v>105</v>
      </c>
      <c r="E354" s="1" t="s">
        <v>262</v>
      </c>
      <c r="F354" s="3">
        <v>0</v>
      </c>
      <c r="G354" s="4">
        <v>1</v>
      </c>
      <c r="H354" s="4">
        <v>0</v>
      </c>
      <c r="I354" s="4">
        <v>1</v>
      </c>
      <c r="J354" s="4">
        <v>0</v>
      </c>
      <c r="K354" s="4">
        <v>1</v>
      </c>
      <c r="L354" s="4">
        <v>0</v>
      </c>
      <c r="M354" s="4">
        <v>1</v>
      </c>
      <c r="N354" s="5">
        <v>0</v>
      </c>
      <c r="O354" s="1">
        <v>0</v>
      </c>
      <c r="P354" s="1" t="s">
        <v>38</v>
      </c>
      <c r="Q354" s="1" t="s">
        <v>30</v>
      </c>
      <c r="R354" s="1" t="s">
        <v>31</v>
      </c>
      <c r="S354" s="1" t="s">
        <v>32</v>
      </c>
      <c r="T354" s="2"/>
      <c r="U354" s="2"/>
      <c r="V354" s="2"/>
      <c r="W354" s="6">
        <v>0</v>
      </c>
      <c r="X354" s="5">
        <v>0</v>
      </c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x14ac:dyDescent="0.2">
      <c r="A355" s="1" t="s">
        <v>24</v>
      </c>
      <c r="B355" s="1" t="s">
        <v>25</v>
      </c>
      <c r="C355" s="1" t="s">
        <v>26</v>
      </c>
      <c r="D355" s="1" t="s">
        <v>144</v>
      </c>
      <c r="E355" s="1" t="s">
        <v>399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5">
        <v>0</v>
      </c>
      <c r="O355" s="1">
        <v>0</v>
      </c>
      <c r="P355" s="1" t="s">
        <v>38</v>
      </c>
      <c r="Q355" s="1" t="s">
        <v>30</v>
      </c>
      <c r="R355" s="1" t="s">
        <v>31</v>
      </c>
      <c r="S355" s="1" t="s">
        <v>32</v>
      </c>
      <c r="T355" s="1" t="s">
        <v>288</v>
      </c>
      <c r="U355" s="2"/>
      <c r="V355" s="2"/>
      <c r="W355" s="6">
        <v>8</v>
      </c>
      <c r="X355" s="5">
        <v>1</v>
      </c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x14ac:dyDescent="0.2">
      <c r="A356" s="1" t="s">
        <v>255</v>
      </c>
      <c r="B356" s="1" t="s">
        <v>53</v>
      </c>
      <c r="C356" s="1" t="s">
        <v>26</v>
      </c>
      <c r="D356" s="1" t="s">
        <v>47</v>
      </c>
      <c r="E356" s="1" t="s">
        <v>259</v>
      </c>
      <c r="F356" s="3">
        <v>0</v>
      </c>
      <c r="G356" s="4">
        <v>1</v>
      </c>
      <c r="H356" s="4">
        <v>0</v>
      </c>
      <c r="I356" s="4">
        <v>1</v>
      </c>
      <c r="J356" s="4">
        <v>0</v>
      </c>
      <c r="K356" s="4">
        <v>1</v>
      </c>
      <c r="L356" s="4">
        <v>0</v>
      </c>
      <c r="M356" s="4">
        <v>1</v>
      </c>
      <c r="N356" s="5">
        <v>0</v>
      </c>
      <c r="O356" s="1">
        <v>0</v>
      </c>
      <c r="P356" s="1" t="s">
        <v>38</v>
      </c>
      <c r="Q356" s="1" t="s">
        <v>30</v>
      </c>
      <c r="R356" s="1" t="s">
        <v>31</v>
      </c>
      <c r="S356" s="1" t="s">
        <v>32</v>
      </c>
      <c r="T356" s="2"/>
      <c r="U356" s="2"/>
      <c r="V356" s="2"/>
      <c r="W356" s="6">
        <v>0</v>
      </c>
      <c r="X356" s="5">
        <v>0</v>
      </c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x14ac:dyDescent="0.2">
      <c r="A357" s="1" t="s">
        <v>72</v>
      </c>
      <c r="B357" s="1" t="s">
        <v>53</v>
      </c>
      <c r="C357" s="1" t="s">
        <v>26</v>
      </c>
      <c r="D357" s="1" t="s">
        <v>73</v>
      </c>
      <c r="E357" s="1" t="s">
        <v>74</v>
      </c>
      <c r="F357" s="3">
        <v>0</v>
      </c>
      <c r="G357" s="4">
        <v>1</v>
      </c>
      <c r="H357" s="4">
        <v>0</v>
      </c>
      <c r="I357" s="4">
        <v>1</v>
      </c>
      <c r="J357" s="4">
        <v>0</v>
      </c>
      <c r="K357" s="4">
        <v>1</v>
      </c>
      <c r="L357" s="4">
        <v>0</v>
      </c>
      <c r="M357" s="4">
        <v>1</v>
      </c>
      <c r="N357" s="5">
        <v>0</v>
      </c>
      <c r="O357" s="1">
        <v>0</v>
      </c>
      <c r="P357" s="1" t="s">
        <v>29</v>
      </c>
      <c r="Q357" s="1" t="s">
        <v>30</v>
      </c>
      <c r="R357" s="1" t="s">
        <v>31</v>
      </c>
      <c r="S357" s="1" t="s">
        <v>32</v>
      </c>
      <c r="T357" s="2"/>
      <c r="U357" s="2"/>
      <c r="V357" s="2"/>
      <c r="W357" s="6">
        <v>0</v>
      </c>
      <c r="X357" s="5">
        <v>0</v>
      </c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x14ac:dyDescent="0.2">
      <c r="A358" s="1" t="s">
        <v>49</v>
      </c>
      <c r="B358" s="1" t="s">
        <v>25</v>
      </c>
      <c r="C358" s="1" t="s">
        <v>26</v>
      </c>
      <c r="D358" s="1" t="s">
        <v>73</v>
      </c>
      <c r="E358" s="1" t="s">
        <v>469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5">
        <v>0</v>
      </c>
      <c r="O358" s="1">
        <v>0</v>
      </c>
      <c r="P358" s="1" t="s">
        <v>217</v>
      </c>
      <c r="Q358" s="1" t="s">
        <v>30</v>
      </c>
      <c r="R358" s="1" t="s">
        <v>31</v>
      </c>
      <c r="S358" s="1" t="s">
        <v>32</v>
      </c>
      <c r="T358" s="1" t="s">
        <v>312</v>
      </c>
      <c r="U358" s="2"/>
      <c r="V358" s="2"/>
      <c r="W358" s="6">
        <v>0</v>
      </c>
      <c r="X358" s="5">
        <v>1</v>
      </c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x14ac:dyDescent="0.2">
      <c r="A359" s="1" t="s">
        <v>35</v>
      </c>
      <c r="B359" s="1" t="s">
        <v>25</v>
      </c>
      <c r="C359" s="1" t="s">
        <v>26</v>
      </c>
      <c r="D359" s="1" t="s">
        <v>360</v>
      </c>
      <c r="E359" s="1" t="s">
        <v>45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5">
        <v>0</v>
      </c>
      <c r="O359" s="1">
        <v>2</v>
      </c>
      <c r="P359" s="1" t="s">
        <v>38</v>
      </c>
      <c r="Q359" s="1" t="s">
        <v>30</v>
      </c>
      <c r="R359" s="1" t="s">
        <v>31</v>
      </c>
      <c r="S359" s="1" t="s">
        <v>32</v>
      </c>
      <c r="T359" s="1" t="s">
        <v>305</v>
      </c>
      <c r="U359" s="2"/>
      <c r="V359" s="1" t="s">
        <v>361</v>
      </c>
      <c r="W359" s="6">
        <v>8</v>
      </c>
      <c r="X359" s="5">
        <v>1</v>
      </c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x14ac:dyDescent="0.2">
      <c r="A360" s="1" t="s">
        <v>49</v>
      </c>
      <c r="B360" s="1" t="s">
        <v>25</v>
      </c>
      <c r="C360" s="1" t="s">
        <v>26</v>
      </c>
      <c r="D360" s="1" t="s">
        <v>166</v>
      </c>
      <c r="E360" s="1" t="s">
        <v>348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5">
        <v>0</v>
      </c>
      <c r="O360" s="1">
        <v>0</v>
      </c>
      <c r="P360" s="1" t="s">
        <v>274</v>
      </c>
      <c r="Q360" s="1" t="s">
        <v>30</v>
      </c>
      <c r="R360" s="1" t="s">
        <v>31</v>
      </c>
      <c r="S360" s="1" t="s">
        <v>32</v>
      </c>
      <c r="T360" s="1" t="s">
        <v>349</v>
      </c>
      <c r="U360" s="2"/>
      <c r="V360" s="2"/>
      <c r="W360" s="6">
        <v>8</v>
      </c>
      <c r="X360" s="5">
        <v>1</v>
      </c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x14ac:dyDescent="0.2">
      <c r="A361" s="1" t="s">
        <v>24</v>
      </c>
      <c r="B361" s="1" t="s">
        <v>25</v>
      </c>
      <c r="C361" s="1" t="s">
        <v>26</v>
      </c>
      <c r="D361" s="1" t="s">
        <v>73</v>
      </c>
      <c r="E361" s="1" t="s">
        <v>467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5">
        <v>0</v>
      </c>
      <c r="O361" s="1">
        <v>0</v>
      </c>
      <c r="P361" s="1" t="s">
        <v>29</v>
      </c>
      <c r="Q361" s="1" t="s">
        <v>30</v>
      </c>
      <c r="R361" s="1" t="s">
        <v>31</v>
      </c>
      <c r="S361" s="1" t="s">
        <v>32</v>
      </c>
      <c r="T361" s="1" t="s">
        <v>305</v>
      </c>
      <c r="U361" s="2"/>
      <c r="V361" s="2"/>
      <c r="W361" s="6">
        <v>0</v>
      </c>
      <c r="X361" s="5">
        <v>1</v>
      </c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x14ac:dyDescent="0.2">
      <c r="A362" s="1" t="s">
        <v>72</v>
      </c>
      <c r="B362" s="1" t="s">
        <v>53</v>
      </c>
      <c r="C362" s="1" t="s">
        <v>26</v>
      </c>
      <c r="D362" s="1" t="s">
        <v>67</v>
      </c>
      <c r="E362" s="1" t="s">
        <v>527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5">
        <v>0</v>
      </c>
      <c r="O362" s="1">
        <v>0</v>
      </c>
      <c r="P362" s="1" t="s">
        <v>38</v>
      </c>
      <c r="Q362" s="1" t="s">
        <v>30</v>
      </c>
      <c r="R362" s="1" t="s">
        <v>31</v>
      </c>
      <c r="S362" s="1" t="s">
        <v>521</v>
      </c>
      <c r="T362" s="2"/>
      <c r="U362" s="2"/>
      <c r="V362" s="2"/>
      <c r="W362" s="6">
        <v>8</v>
      </c>
      <c r="X362" s="5">
        <v>1</v>
      </c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x14ac:dyDescent="0.2">
      <c r="A363" s="1" t="s">
        <v>46</v>
      </c>
      <c r="B363" s="1" t="s">
        <v>25</v>
      </c>
      <c r="C363" s="1" t="s">
        <v>26</v>
      </c>
      <c r="D363" s="1" t="s">
        <v>144</v>
      </c>
      <c r="E363" s="1" t="s">
        <v>417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5">
        <v>0</v>
      </c>
      <c r="O363" s="1">
        <v>0</v>
      </c>
      <c r="P363" s="1" t="s">
        <v>29</v>
      </c>
      <c r="Q363" s="1" t="s">
        <v>30</v>
      </c>
      <c r="R363" s="1" t="s">
        <v>31</v>
      </c>
      <c r="S363" s="1" t="s">
        <v>32</v>
      </c>
      <c r="T363" s="1" t="s">
        <v>288</v>
      </c>
      <c r="U363" s="2"/>
      <c r="V363" s="2"/>
      <c r="W363" s="6">
        <v>8</v>
      </c>
      <c r="X363" s="5">
        <v>1</v>
      </c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x14ac:dyDescent="0.2">
      <c r="A364" s="1" t="s">
        <v>24</v>
      </c>
      <c r="B364" s="1" t="s">
        <v>25</v>
      </c>
      <c r="C364" s="1" t="s">
        <v>26</v>
      </c>
      <c r="D364" s="1" t="s">
        <v>73</v>
      </c>
      <c r="E364" s="1" t="s">
        <v>313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5">
        <v>0</v>
      </c>
      <c r="O364" s="1">
        <v>0</v>
      </c>
      <c r="P364" s="1" t="s">
        <v>29</v>
      </c>
      <c r="Q364" s="1" t="s">
        <v>30</v>
      </c>
      <c r="R364" s="1" t="s">
        <v>31</v>
      </c>
      <c r="S364" s="1" t="s">
        <v>32</v>
      </c>
      <c r="T364" s="1" t="s">
        <v>312</v>
      </c>
      <c r="U364" s="2"/>
      <c r="V364" s="2"/>
      <c r="W364" s="6">
        <v>0</v>
      </c>
      <c r="X364" s="5">
        <v>0</v>
      </c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x14ac:dyDescent="0.2">
      <c r="A365" s="1" t="s">
        <v>255</v>
      </c>
      <c r="B365" s="1" t="s">
        <v>53</v>
      </c>
      <c r="C365" s="1" t="s">
        <v>26</v>
      </c>
      <c r="D365" s="1" t="s">
        <v>47</v>
      </c>
      <c r="E365" s="1" t="s">
        <v>260</v>
      </c>
      <c r="F365" s="3">
        <v>0</v>
      </c>
      <c r="G365" s="4">
        <v>1</v>
      </c>
      <c r="H365" s="4">
        <v>0</v>
      </c>
      <c r="I365" s="4">
        <v>1</v>
      </c>
      <c r="J365" s="4">
        <v>0</v>
      </c>
      <c r="K365" s="4">
        <v>1</v>
      </c>
      <c r="L365" s="4">
        <v>0</v>
      </c>
      <c r="M365" s="4">
        <v>1</v>
      </c>
      <c r="N365" s="5">
        <v>0</v>
      </c>
      <c r="O365" s="1">
        <v>0</v>
      </c>
      <c r="P365" s="1" t="s">
        <v>38</v>
      </c>
      <c r="Q365" s="1" t="s">
        <v>30</v>
      </c>
      <c r="R365" s="1" t="s">
        <v>31</v>
      </c>
      <c r="S365" s="1" t="s">
        <v>32</v>
      </c>
      <c r="T365" s="2"/>
      <c r="U365" s="2"/>
      <c r="V365" s="2"/>
      <c r="W365" s="6">
        <v>0</v>
      </c>
      <c r="X365" s="5">
        <v>0</v>
      </c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x14ac:dyDescent="0.2">
      <c r="A366" s="1" t="s">
        <v>46</v>
      </c>
      <c r="B366" s="1" t="s">
        <v>25</v>
      </c>
      <c r="C366" s="1" t="s">
        <v>26</v>
      </c>
      <c r="D366" s="1" t="s">
        <v>166</v>
      </c>
      <c r="E366" s="1" t="s">
        <v>379</v>
      </c>
      <c r="F366" s="3">
        <v>0</v>
      </c>
      <c r="G366" s="4">
        <v>1</v>
      </c>
      <c r="H366" s="4">
        <v>0</v>
      </c>
      <c r="I366" s="4">
        <v>1</v>
      </c>
      <c r="J366" s="4">
        <v>0</v>
      </c>
      <c r="K366" s="4">
        <v>1</v>
      </c>
      <c r="L366" s="4">
        <v>0</v>
      </c>
      <c r="M366" s="4">
        <v>1</v>
      </c>
      <c r="N366" s="5">
        <v>0</v>
      </c>
      <c r="O366" s="1">
        <v>40</v>
      </c>
      <c r="P366" s="1" t="s">
        <v>274</v>
      </c>
      <c r="Q366" s="1" t="s">
        <v>30</v>
      </c>
      <c r="R366" s="1" t="s">
        <v>31</v>
      </c>
      <c r="S366" s="1" t="s">
        <v>32</v>
      </c>
      <c r="T366" s="1" t="s">
        <v>349</v>
      </c>
      <c r="U366" s="1" t="s">
        <v>380</v>
      </c>
      <c r="V366" s="1" t="s">
        <v>359</v>
      </c>
      <c r="W366" s="6">
        <v>8</v>
      </c>
      <c r="X366" s="5">
        <v>1</v>
      </c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x14ac:dyDescent="0.2">
      <c r="A367" s="1" t="s">
        <v>46</v>
      </c>
      <c r="B367" s="1" t="s">
        <v>25</v>
      </c>
      <c r="C367" s="1" t="s">
        <v>26</v>
      </c>
      <c r="D367" s="1" t="s">
        <v>73</v>
      </c>
      <c r="E367" s="1" t="s">
        <v>385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5">
        <v>0</v>
      </c>
      <c r="O367" s="1">
        <v>50</v>
      </c>
      <c r="P367" s="1" t="s">
        <v>29</v>
      </c>
      <c r="Q367" s="1" t="s">
        <v>30</v>
      </c>
      <c r="R367" s="1" t="s">
        <v>31</v>
      </c>
      <c r="S367" s="1" t="s">
        <v>32</v>
      </c>
      <c r="T367" s="1" t="s">
        <v>305</v>
      </c>
      <c r="U367" s="2"/>
      <c r="V367" s="1" t="s">
        <v>361</v>
      </c>
      <c r="W367" s="6">
        <v>8</v>
      </c>
      <c r="X367" s="5">
        <v>1</v>
      </c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x14ac:dyDescent="0.2">
      <c r="A368" s="1" t="s">
        <v>49</v>
      </c>
      <c r="B368" s="1" t="s">
        <v>25</v>
      </c>
      <c r="C368" s="1" t="s">
        <v>26</v>
      </c>
      <c r="D368" s="1" t="s">
        <v>111</v>
      </c>
      <c r="E368" s="1" t="s">
        <v>112</v>
      </c>
      <c r="F368" s="3">
        <v>0</v>
      </c>
      <c r="G368" s="4">
        <v>1</v>
      </c>
      <c r="H368" s="4">
        <v>0</v>
      </c>
      <c r="I368" s="4">
        <v>1</v>
      </c>
      <c r="J368" s="4">
        <v>0</v>
      </c>
      <c r="K368" s="4">
        <v>1</v>
      </c>
      <c r="L368" s="4">
        <v>0</v>
      </c>
      <c r="M368" s="4">
        <v>1</v>
      </c>
      <c r="N368" s="5">
        <v>0</v>
      </c>
      <c r="O368" s="1">
        <v>0</v>
      </c>
      <c r="P368" s="1" t="s">
        <v>29</v>
      </c>
      <c r="Q368" s="1" t="s">
        <v>30</v>
      </c>
      <c r="R368" s="1" t="s">
        <v>31</v>
      </c>
      <c r="S368" s="1" t="s">
        <v>32</v>
      </c>
      <c r="T368" s="2"/>
      <c r="U368" s="2"/>
      <c r="V368" s="2"/>
      <c r="W368" s="6">
        <v>0</v>
      </c>
      <c r="X368" s="5">
        <v>0</v>
      </c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x14ac:dyDescent="0.2">
      <c r="A369" s="1" t="s">
        <v>35</v>
      </c>
      <c r="B369" s="1" t="s">
        <v>25</v>
      </c>
      <c r="C369" s="1" t="s">
        <v>26</v>
      </c>
      <c r="D369" s="1" t="s">
        <v>166</v>
      </c>
      <c r="E369" s="1" t="s">
        <v>390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5">
        <v>0</v>
      </c>
      <c r="O369" s="1">
        <v>0</v>
      </c>
      <c r="P369" s="1" t="s">
        <v>274</v>
      </c>
      <c r="Q369" s="1" t="s">
        <v>30</v>
      </c>
      <c r="R369" s="1" t="s">
        <v>31</v>
      </c>
      <c r="S369" s="1" t="s">
        <v>32</v>
      </c>
      <c r="T369" s="1" t="s">
        <v>349</v>
      </c>
      <c r="U369" s="2"/>
      <c r="V369" s="2"/>
      <c r="W369" s="6">
        <v>8</v>
      </c>
      <c r="X369" s="5">
        <v>1</v>
      </c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x14ac:dyDescent="0.2">
      <c r="A370" s="1" t="s">
        <v>255</v>
      </c>
      <c r="B370" s="1" t="s">
        <v>53</v>
      </c>
      <c r="C370" s="1" t="s">
        <v>26</v>
      </c>
      <c r="D370" s="1" t="s">
        <v>166</v>
      </c>
      <c r="E370" s="1" t="s">
        <v>265</v>
      </c>
      <c r="F370" s="3">
        <v>0</v>
      </c>
      <c r="G370" s="4">
        <v>1</v>
      </c>
      <c r="H370" s="4">
        <v>0</v>
      </c>
      <c r="I370" s="4">
        <v>1</v>
      </c>
      <c r="J370" s="4">
        <v>0</v>
      </c>
      <c r="K370" s="4">
        <v>1</v>
      </c>
      <c r="L370" s="4">
        <v>0</v>
      </c>
      <c r="M370" s="4">
        <v>1</v>
      </c>
      <c r="N370" s="5">
        <v>0</v>
      </c>
      <c r="O370" s="1">
        <v>0</v>
      </c>
      <c r="P370" s="1" t="s">
        <v>29</v>
      </c>
      <c r="Q370" s="1" t="s">
        <v>30</v>
      </c>
      <c r="R370" s="1" t="s">
        <v>31</v>
      </c>
      <c r="S370" s="1" t="s">
        <v>32</v>
      </c>
      <c r="T370" s="2"/>
      <c r="U370" s="2"/>
      <c r="V370" s="2"/>
      <c r="W370" s="6">
        <v>0</v>
      </c>
      <c r="X370" s="5">
        <v>0</v>
      </c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x14ac:dyDescent="0.2">
      <c r="A371" s="1" t="s">
        <v>255</v>
      </c>
      <c r="B371" s="1" t="s">
        <v>53</v>
      </c>
      <c r="C371" s="1" t="s">
        <v>26</v>
      </c>
      <c r="D371" s="1" t="s">
        <v>73</v>
      </c>
      <c r="E371" s="1" t="s">
        <v>258</v>
      </c>
      <c r="F371" s="3">
        <v>0</v>
      </c>
      <c r="G371" s="4">
        <v>1</v>
      </c>
      <c r="H371" s="4">
        <v>0</v>
      </c>
      <c r="I371" s="4">
        <v>1</v>
      </c>
      <c r="J371" s="4">
        <v>0</v>
      </c>
      <c r="K371" s="4">
        <v>1</v>
      </c>
      <c r="L371" s="4">
        <v>0</v>
      </c>
      <c r="M371" s="4">
        <v>1</v>
      </c>
      <c r="N371" s="5">
        <v>0</v>
      </c>
      <c r="O371" s="1">
        <v>0</v>
      </c>
      <c r="P371" s="1" t="s">
        <v>29</v>
      </c>
      <c r="Q371" s="1" t="s">
        <v>30</v>
      </c>
      <c r="R371" s="1" t="s">
        <v>31</v>
      </c>
      <c r="S371" s="1" t="s">
        <v>32</v>
      </c>
      <c r="T371" s="2"/>
      <c r="U371" s="2"/>
      <c r="V371" s="2"/>
      <c r="W371" s="6">
        <v>0</v>
      </c>
      <c r="X371" s="5">
        <v>0</v>
      </c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"/>
    </sheetView>
  </sheetViews>
  <sheetFormatPr baseColWidth="10" defaultRowHeight="12.75" x14ac:dyDescent="0.2"/>
  <cols>
    <col min="1" max="1" width="24.5703125" bestFit="1" customWidth="1"/>
  </cols>
  <sheetData>
    <row r="1" spans="1:7" x14ac:dyDescent="0.2">
      <c r="A1" s="127" t="s">
        <v>528</v>
      </c>
      <c r="B1" s="127"/>
      <c r="C1" s="127"/>
      <c r="D1" s="127"/>
      <c r="E1" s="127"/>
      <c r="F1" s="127"/>
      <c r="G1" s="127"/>
    </row>
    <row r="2" spans="1:7" x14ac:dyDescent="0.2">
      <c r="A2" s="127"/>
      <c r="B2" s="127"/>
      <c r="C2" s="127"/>
      <c r="D2" s="127"/>
      <c r="E2" s="127"/>
      <c r="F2" s="127"/>
      <c r="G2" s="127"/>
    </row>
    <row r="3" spans="1:7" x14ac:dyDescent="0.2">
      <c r="A3" s="127" t="s">
        <v>529</v>
      </c>
      <c r="B3" s="127" t="s">
        <v>31</v>
      </c>
      <c r="C3" s="127"/>
      <c r="D3" s="127"/>
      <c r="E3" s="127"/>
      <c r="F3" s="127"/>
      <c r="G3" s="127"/>
    </row>
    <row r="4" spans="1:7" x14ac:dyDescent="0.2">
      <c r="A4" s="127"/>
      <c r="B4" s="127"/>
      <c r="C4" s="127"/>
      <c r="D4" s="127"/>
      <c r="E4" s="127"/>
      <c r="F4" s="127"/>
      <c r="G4" s="127"/>
    </row>
    <row r="5" spans="1:7" x14ac:dyDescent="0.2">
      <c r="A5" s="127" t="s">
        <v>530</v>
      </c>
      <c r="B5" s="127" t="s">
        <v>34</v>
      </c>
      <c r="C5" s="127"/>
      <c r="D5" s="127"/>
      <c r="E5" s="127"/>
      <c r="F5" s="127"/>
      <c r="G5" s="127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7" t="s">
        <v>531</v>
      </c>
      <c r="B7" s="127" t="s">
        <v>344</v>
      </c>
      <c r="C7" s="127"/>
      <c r="D7" s="127"/>
      <c r="E7" s="127"/>
      <c r="F7" s="127"/>
      <c r="G7" s="127"/>
    </row>
    <row r="8" spans="1:7" x14ac:dyDescent="0.2">
      <c r="A8" s="127"/>
      <c r="B8" s="127"/>
      <c r="C8" s="127"/>
      <c r="D8" s="127"/>
      <c r="E8" s="127"/>
      <c r="F8" s="127"/>
      <c r="G8" s="127"/>
    </row>
    <row r="9" spans="1:7" x14ac:dyDescent="0.2">
      <c r="A9" s="127" t="s">
        <v>532</v>
      </c>
      <c r="B9" s="127" t="s">
        <v>33</v>
      </c>
      <c r="C9" s="127"/>
      <c r="D9" s="127"/>
      <c r="E9" s="127"/>
      <c r="F9" s="127"/>
      <c r="G9" s="127"/>
    </row>
    <row r="10" spans="1:7" x14ac:dyDescent="0.2">
      <c r="A10" s="127"/>
      <c r="B10" s="127"/>
      <c r="C10" s="127"/>
      <c r="D10" s="127"/>
      <c r="E10" s="127"/>
      <c r="F10" s="127"/>
      <c r="G10" s="127"/>
    </row>
    <row r="11" spans="1:7" x14ac:dyDescent="0.2">
      <c r="A11" s="127" t="s">
        <v>533</v>
      </c>
      <c r="B11" s="127"/>
      <c r="C11" s="127"/>
      <c r="D11" s="127"/>
      <c r="E11" s="127"/>
      <c r="F11" s="127"/>
      <c r="G11" s="127"/>
    </row>
    <row r="12" spans="1:7" x14ac:dyDescent="0.2">
      <c r="A12" s="127"/>
      <c r="B12" s="127"/>
      <c r="C12" s="127"/>
      <c r="D12" s="127"/>
      <c r="E12" s="127"/>
      <c r="F12" s="127"/>
      <c r="G12" s="127"/>
    </row>
    <row r="13" spans="1:7" x14ac:dyDescent="0.2">
      <c r="A13" s="127" t="s">
        <v>534</v>
      </c>
      <c r="B13" s="127"/>
      <c r="C13" s="127"/>
      <c r="D13" s="127"/>
      <c r="E13" s="127"/>
      <c r="F13" s="127"/>
      <c r="G13" s="127"/>
    </row>
    <row r="14" spans="1:7" x14ac:dyDescent="0.2">
      <c r="A14" s="127"/>
      <c r="B14" s="127"/>
      <c r="C14" s="127"/>
      <c r="D14" s="127"/>
      <c r="E14" s="127"/>
      <c r="F14" s="127"/>
      <c r="G14" s="127"/>
    </row>
    <row r="15" spans="1:7" x14ac:dyDescent="0.2">
      <c r="A15" s="127" t="s">
        <v>4</v>
      </c>
      <c r="B15" s="127"/>
      <c r="C15" s="127"/>
      <c r="D15" s="127"/>
      <c r="E15" s="127"/>
      <c r="F15" s="127"/>
      <c r="G15" s="127"/>
    </row>
    <row r="16" spans="1:7" x14ac:dyDescent="0.2">
      <c r="A16" s="127"/>
      <c r="B16" s="127"/>
      <c r="C16" s="127"/>
      <c r="D16" s="127"/>
      <c r="E16" s="127"/>
      <c r="F16" s="127"/>
      <c r="G16" s="127"/>
    </row>
    <row r="17" spans="1:7" x14ac:dyDescent="0.2">
      <c r="A17" s="127" t="s">
        <v>535</v>
      </c>
      <c r="B17" s="127"/>
      <c r="C17" s="127"/>
      <c r="D17" s="127"/>
      <c r="E17" s="127"/>
      <c r="F17" s="127"/>
      <c r="G17" s="127"/>
    </row>
    <row r="18" spans="1:7" x14ac:dyDescent="0.2">
      <c r="A18" s="127"/>
      <c r="B18" s="127"/>
      <c r="C18" s="127"/>
      <c r="D18" s="127"/>
      <c r="E18" s="127"/>
      <c r="F18" s="127"/>
      <c r="G18" s="127"/>
    </row>
    <row r="19" spans="1:7" x14ac:dyDescent="0.2">
      <c r="A19" s="127" t="s">
        <v>536</v>
      </c>
      <c r="B19" s="127"/>
      <c r="C19" s="127"/>
      <c r="D19" s="127"/>
      <c r="E19" s="127"/>
      <c r="F19" s="127"/>
      <c r="G19" s="127"/>
    </row>
    <row r="20" spans="1:7" x14ac:dyDescent="0.2">
      <c r="A20" s="127"/>
      <c r="B20" s="127"/>
      <c r="C20" s="127"/>
      <c r="D20" s="127"/>
      <c r="E20" s="127"/>
      <c r="F20" s="127"/>
      <c r="G20" s="127"/>
    </row>
  </sheetData>
  <mergeCells count="19">
    <mergeCell ref="B15:G16"/>
    <mergeCell ref="B17:G18"/>
    <mergeCell ref="B19:G20"/>
    <mergeCell ref="A13:A14"/>
    <mergeCell ref="A15:A16"/>
    <mergeCell ref="A17:A18"/>
    <mergeCell ref="A19:A20"/>
    <mergeCell ref="B13:G14"/>
    <mergeCell ref="A11:A12"/>
    <mergeCell ref="A1:G2"/>
    <mergeCell ref="A3:A4"/>
    <mergeCell ref="A5:A6"/>
    <mergeCell ref="A7:A8"/>
    <mergeCell ref="A9:A10"/>
    <mergeCell ref="B3:G4"/>
    <mergeCell ref="B5:G6"/>
    <mergeCell ref="B7:G8"/>
    <mergeCell ref="B9:G10"/>
    <mergeCell ref="B11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topLeftCell="A35" workbookViewId="0">
      <selection activeCell="W55" sqref="W55"/>
    </sheetView>
  </sheetViews>
  <sheetFormatPr baseColWidth="10" defaultRowHeight="12.75" x14ac:dyDescent="0.2"/>
  <cols>
    <col min="1" max="1" width="6.5703125" bestFit="1" customWidth="1"/>
    <col min="2" max="2" width="9" style="17" bestFit="1" customWidth="1"/>
    <col min="3" max="3" width="8.28515625" style="10" bestFit="1" customWidth="1"/>
    <col min="4" max="4" width="8.28515625" customWidth="1"/>
    <col min="5" max="5" width="8.140625" style="15" bestFit="1" customWidth="1"/>
    <col min="6" max="6" width="8.28515625" style="10" bestFit="1" customWidth="1"/>
    <col min="7" max="7" width="8.28515625" customWidth="1"/>
    <col min="8" max="8" width="9" style="15" bestFit="1" customWidth="1"/>
    <col min="9" max="9" width="8.28515625" style="10" bestFit="1" customWidth="1"/>
    <col min="10" max="10" width="8.28515625" customWidth="1"/>
    <col min="11" max="11" width="9.5703125" style="17" bestFit="1" customWidth="1"/>
    <col min="12" max="12" width="8.28515625" style="10" bestFit="1" customWidth="1"/>
    <col min="13" max="13" width="8.28515625" customWidth="1"/>
    <col min="14" max="14" width="9.85546875" style="17" bestFit="1" customWidth="1"/>
    <col min="15" max="15" width="8.28515625" style="10" bestFit="1" customWidth="1"/>
    <col min="16" max="16" width="8.28515625" customWidth="1"/>
    <col min="17" max="17" width="9.42578125" style="17" bestFit="1" customWidth="1"/>
    <col min="18" max="18" width="8.28515625" style="10" bestFit="1" customWidth="1"/>
    <col min="19" max="19" width="8.28515625" customWidth="1"/>
    <col min="20" max="20" width="9" style="17" bestFit="1" customWidth="1"/>
    <col min="21" max="21" width="8.28515625" style="10" bestFit="1" customWidth="1"/>
    <col min="22" max="22" width="8.28515625" customWidth="1"/>
    <col min="23" max="23" width="7.5703125" style="15" bestFit="1" customWidth="1"/>
    <col min="24" max="24" width="8.28515625" style="10" bestFit="1" customWidth="1"/>
    <col min="25" max="25" width="8.28515625" customWidth="1"/>
    <col min="26" max="26" width="9" style="15" bestFit="1" customWidth="1"/>
    <col min="27" max="27" width="8.28515625" style="10" bestFit="1" customWidth="1"/>
    <col min="28" max="28" width="8.28515625" customWidth="1"/>
    <col min="29" max="29" width="9.5703125" style="17" bestFit="1" customWidth="1"/>
    <col min="30" max="30" width="8.28515625" style="10" bestFit="1" customWidth="1"/>
    <col min="31" max="31" width="8.28515625" customWidth="1"/>
    <col min="32" max="32" width="9.85546875" style="17" bestFit="1" customWidth="1"/>
    <col min="33" max="33" width="8.28515625" style="10" bestFit="1" customWidth="1"/>
    <col min="34" max="34" width="8.28515625" customWidth="1"/>
    <col min="35" max="35" width="9.42578125" style="17" bestFit="1" customWidth="1"/>
    <col min="36" max="36" width="8.28515625" style="10" bestFit="1" customWidth="1"/>
    <col min="37" max="37" width="6.5703125" bestFit="1" customWidth="1"/>
    <col min="38" max="39" width="7.140625" bestFit="1" customWidth="1"/>
    <col min="40" max="40" width="6.5703125" bestFit="1" customWidth="1"/>
    <col min="41" max="41" width="8" bestFit="1" customWidth="1"/>
  </cols>
  <sheetData>
    <row r="1" spans="1:41" s="9" customFormat="1" x14ac:dyDescent="0.2">
      <c r="A1" s="99" t="s">
        <v>3</v>
      </c>
      <c r="B1" s="117" t="s">
        <v>7</v>
      </c>
      <c r="C1" s="115" t="s">
        <v>630</v>
      </c>
      <c r="D1" s="99" t="s">
        <v>3</v>
      </c>
      <c r="E1" s="101" t="s">
        <v>631</v>
      </c>
      <c r="F1" s="115" t="s">
        <v>632</v>
      </c>
      <c r="G1" s="99" t="s">
        <v>3</v>
      </c>
      <c r="H1" s="101" t="s">
        <v>633</v>
      </c>
      <c r="I1" s="115" t="s">
        <v>630</v>
      </c>
      <c r="J1" s="99" t="s">
        <v>3</v>
      </c>
      <c r="K1" s="117" t="s">
        <v>9</v>
      </c>
      <c r="L1" s="115" t="s">
        <v>630</v>
      </c>
      <c r="M1" s="99" t="s">
        <v>3</v>
      </c>
      <c r="N1" s="125" t="s">
        <v>634</v>
      </c>
      <c r="O1" s="115" t="s">
        <v>630</v>
      </c>
      <c r="P1" s="99" t="s">
        <v>3</v>
      </c>
      <c r="Q1" s="117" t="s">
        <v>11</v>
      </c>
      <c r="R1" s="115" t="s">
        <v>630</v>
      </c>
      <c r="S1" s="99" t="s">
        <v>3</v>
      </c>
      <c r="T1" s="111" t="s">
        <v>8</v>
      </c>
      <c r="U1" s="113" t="s">
        <v>635</v>
      </c>
      <c r="V1" s="99" t="s">
        <v>3</v>
      </c>
      <c r="W1" s="103" t="s">
        <v>636</v>
      </c>
      <c r="X1" s="109" t="s">
        <v>637</v>
      </c>
      <c r="Y1" s="99" t="s">
        <v>3</v>
      </c>
      <c r="Z1" s="123" t="s">
        <v>638</v>
      </c>
      <c r="AA1" s="109" t="s">
        <v>639</v>
      </c>
      <c r="AB1" s="99" t="s">
        <v>3</v>
      </c>
      <c r="AC1" s="111" t="s">
        <v>10</v>
      </c>
      <c r="AD1" s="109" t="s">
        <v>639</v>
      </c>
      <c r="AE1" s="99" t="s">
        <v>3</v>
      </c>
      <c r="AF1" s="121" t="s">
        <v>634</v>
      </c>
      <c r="AG1" s="109" t="s">
        <v>639</v>
      </c>
      <c r="AH1" s="99" t="s">
        <v>3</v>
      </c>
      <c r="AI1" s="111" t="s">
        <v>12</v>
      </c>
      <c r="AJ1" s="113" t="s">
        <v>639</v>
      </c>
      <c r="AK1" s="105" t="s">
        <v>640</v>
      </c>
      <c r="AL1" s="107" t="s">
        <v>641</v>
      </c>
      <c r="AM1" s="105" t="s">
        <v>642</v>
      </c>
      <c r="AN1" s="105" t="s">
        <v>643</v>
      </c>
      <c r="AO1" s="105" t="s">
        <v>644</v>
      </c>
    </row>
    <row r="2" spans="1:41" s="9" customFormat="1" ht="13.5" thickBot="1" x14ac:dyDescent="0.25">
      <c r="A2" s="100"/>
      <c r="B2" s="118"/>
      <c r="C2" s="116"/>
      <c r="D2" s="100"/>
      <c r="E2" s="102"/>
      <c r="F2" s="116"/>
      <c r="G2" s="100"/>
      <c r="H2" s="102"/>
      <c r="I2" s="116"/>
      <c r="J2" s="100"/>
      <c r="K2" s="118"/>
      <c r="L2" s="116"/>
      <c r="M2" s="100"/>
      <c r="N2" s="126"/>
      <c r="O2" s="116"/>
      <c r="P2" s="100"/>
      <c r="Q2" s="118"/>
      <c r="R2" s="116"/>
      <c r="S2" s="100"/>
      <c r="T2" s="112"/>
      <c r="U2" s="114"/>
      <c r="V2" s="100"/>
      <c r="W2" s="104"/>
      <c r="X2" s="110"/>
      <c r="Y2" s="100"/>
      <c r="Z2" s="124"/>
      <c r="AA2" s="110"/>
      <c r="AB2" s="100"/>
      <c r="AC2" s="112"/>
      <c r="AD2" s="110"/>
      <c r="AE2" s="100"/>
      <c r="AF2" s="122"/>
      <c r="AG2" s="110"/>
      <c r="AH2" s="100"/>
      <c r="AI2" s="112"/>
      <c r="AJ2" s="114"/>
      <c r="AK2" s="106"/>
      <c r="AL2" s="108"/>
      <c r="AM2" s="106"/>
      <c r="AN2" s="106"/>
      <c r="AO2" s="106"/>
    </row>
    <row r="3" spans="1:41" x14ac:dyDescent="0.2">
      <c r="A3" s="72" t="s">
        <v>561</v>
      </c>
      <c r="B3" s="80">
        <v>33</v>
      </c>
      <c r="C3" s="81">
        <v>0.17460317460317459</v>
      </c>
      <c r="D3" s="72" t="s">
        <v>561</v>
      </c>
      <c r="E3" s="82">
        <v>33</v>
      </c>
      <c r="F3" s="81">
        <v>-0.30275229357798167</v>
      </c>
      <c r="G3" s="72" t="s">
        <v>561</v>
      </c>
      <c r="H3" s="82">
        <v>33</v>
      </c>
      <c r="I3" s="81">
        <v>-0.30275229357798167</v>
      </c>
      <c r="J3" s="72" t="s">
        <v>561</v>
      </c>
      <c r="K3" s="80">
        <v>33</v>
      </c>
      <c r="L3" s="81">
        <v>0.17277486910994763</v>
      </c>
      <c r="M3" s="72" t="s">
        <v>561</v>
      </c>
      <c r="N3" s="80">
        <v>33</v>
      </c>
      <c r="O3" s="81">
        <v>0.17277486910994763</v>
      </c>
      <c r="P3" s="72" t="s">
        <v>561</v>
      </c>
      <c r="Q3" s="80">
        <v>33</v>
      </c>
      <c r="R3" s="81">
        <v>0.2185430463576159</v>
      </c>
      <c r="S3" s="72" t="s">
        <v>561</v>
      </c>
      <c r="T3" s="86">
        <v>25</v>
      </c>
      <c r="U3" s="87">
        <v>0.19379844961240311</v>
      </c>
      <c r="V3" s="72" t="s">
        <v>561</v>
      </c>
      <c r="W3" s="88">
        <v>25</v>
      </c>
      <c r="X3" s="67">
        <v>0.19379844961240311</v>
      </c>
      <c r="Y3" s="72" t="s">
        <v>561</v>
      </c>
      <c r="Z3" s="68">
        <v>25</v>
      </c>
      <c r="AA3" s="67">
        <v>0.19379844961240311</v>
      </c>
      <c r="AB3" s="72" t="s">
        <v>561</v>
      </c>
      <c r="AC3" s="86">
        <v>25</v>
      </c>
      <c r="AD3" s="67">
        <v>0.19379844961240311</v>
      </c>
      <c r="AE3" s="72" t="s">
        <v>561</v>
      </c>
      <c r="AF3" s="66">
        <v>25</v>
      </c>
      <c r="AG3" s="67">
        <v>0.19379844961240311</v>
      </c>
      <c r="AH3" s="72" t="s">
        <v>561</v>
      </c>
      <c r="AI3" s="86">
        <v>25</v>
      </c>
      <c r="AJ3" s="87">
        <v>0.19379844961240311</v>
      </c>
      <c r="AK3" s="73">
        <v>-24.242424242424242</v>
      </c>
      <c r="AL3" s="73">
        <v>-24.242424242424242</v>
      </c>
      <c r="AM3" s="73">
        <v>-24.242424242424242</v>
      </c>
      <c r="AN3" s="73">
        <v>-24.242424242424242</v>
      </c>
      <c r="AO3" s="74">
        <v>-24.242424242424242</v>
      </c>
    </row>
    <row r="4" spans="1:41" x14ac:dyDescent="0.2">
      <c r="A4" s="75" t="s">
        <v>605</v>
      </c>
      <c r="B4" s="47">
        <v>21</v>
      </c>
      <c r="C4" s="48">
        <v>0.1111111111111111</v>
      </c>
      <c r="D4" s="75" t="s">
        <v>605</v>
      </c>
      <c r="E4" s="49">
        <v>21</v>
      </c>
      <c r="F4" s="48">
        <v>-0.19266055045871561</v>
      </c>
      <c r="G4" s="75" t="s">
        <v>605</v>
      </c>
      <c r="H4" s="49">
        <v>21</v>
      </c>
      <c r="I4" s="48">
        <v>-0.19266055045871561</v>
      </c>
      <c r="J4" s="75" t="s">
        <v>605</v>
      </c>
      <c r="K4" s="47">
        <v>21</v>
      </c>
      <c r="L4" s="48">
        <v>0.1099476439790576</v>
      </c>
      <c r="M4" s="75" t="s">
        <v>605</v>
      </c>
      <c r="N4" s="47">
        <v>21</v>
      </c>
      <c r="O4" s="48">
        <v>0.1099476439790576</v>
      </c>
      <c r="P4" s="75" t="s">
        <v>605</v>
      </c>
      <c r="Q4" s="47">
        <v>21</v>
      </c>
      <c r="R4" s="48">
        <v>0.13907284768211919</v>
      </c>
      <c r="S4" s="75" t="s">
        <v>605</v>
      </c>
      <c r="T4" s="60">
        <v>20</v>
      </c>
      <c r="U4" s="61">
        <v>0.15503875968992248</v>
      </c>
      <c r="V4" s="75" t="s">
        <v>605</v>
      </c>
      <c r="W4" s="62">
        <v>20</v>
      </c>
      <c r="X4" s="63">
        <v>0.15503875968992248</v>
      </c>
      <c r="Y4" s="75" t="s">
        <v>605</v>
      </c>
      <c r="Z4" s="64">
        <v>20</v>
      </c>
      <c r="AA4" s="63">
        <v>0.15503875968992248</v>
      </c>
      <c r="AB4" s="75" t="s">
        <v>605</v>
      </c>
      <c r="AC4" s="60">
        <v>20</v>
      </c>
      <c r="AD4" s="63">
        <v>0.15503875968992248</v>
      </c>
      <c r="AE4" s="75" t="s">
        <v>605</v>
      </c>
      <c r="AF4" s="65">
        <v>20</v>
      </c>
      <c r="AG4" s="63">
        <v>0.15503875968992248</v>
      </c>
      <c r="AH4" s="75" t="s">
        <v>605</v>
      </c>
      <c r="AI4" s="60">
        <v>20</v>
      </c>
      <c r="AJ4" s="61">
        <v>0.15503875968992248</v>
      </c>
      <c r="AK4" s="40">
        <v>-4.7619047619047619</v>
      </c>
      <c r="AL4" s="40">
        <v>-4.7619047619047619</v>
      </c>
      <c r="AM4" s="40">
        <v>-4.7619047619047619</v>
      </c>
      <c r="AN4" s="40">
        <v>-4.7619047619047619</v>
      </c>
      <c r="AO4" s="76">
        <v>-4.7619047619047619</v>
      </c>
    </row>
    <row r="5" spans="1:41" x14ac:dyDescent="0.2">
      <c r="A5" s="75" t="s">
        <v>586</v>
      </c>
      <c r="B5" s="47">
        <v>24</v>
      </c>
      <c r="C5" s="48">
        <v>0.12698412698412698</v>
      </c>
      <c r="D5" s="75" t="s">
        <v>586</v>
      </c>
      <c r="E5" s="49">
        <v>24</v>
      </c>
      <c r="F5" s="48">
        <v>-0.22018348623853212</v>
      </c>
      <c r="G5" s="75" t="s">
        <v>586</v>
      </c>
      <c r="H5" s="49">
        <v>24</v>
      </c>
      <c r="I5" s="48">
        <v>-0.22018348623853212</v>
      </c>
      <c r="J5" s="75" t="s">
        <v>586</v>
      </c>
      <c r="K5" s="47">
        <v>24</v>
      </c>
      <c r="L5" s="48">
        <v>0.1256544502617801</v>
      </c>
      <c r="M5" s="75" t="s">
        <v>586</v>
      </c>
      <c r="N5" s="47">
        <v>24</v>
      </c>
      <c r="O5" s="48">
        <v>0.1256544502617801</v>
      </c>
      <c r="P5" s="75" t="s">
        <v>586</v>
      </c>
      <c r="Q5" s="47">
        <v>24</v>
      </c>
      <c r="R5" s="48">
        <v>0.15894039735099338</v>
      </c>
      <c r="S5" s="75" t="s">
        <v>586</v>
      </c>
      <c r="T5" s="60">
        <v>16</v>
      </c>
      <c r="U5" s="61">
        <v>0.12403100775193798</v>
      </c>
      <c r="V5" s="75" t="s">
        <v>586</v>
      </c>
      <c r="W5" s="62">
        <v>16</v>
      </c>
      <c r="X5" s="63">
        <v>0.12403100775193798</v>
      </c>
      <c r="Y5" s="75" t="s">
        <v>586</v>
      </c>
      <c r="Z5" s="64">
        <v>16</v>
      </c>
      <c r="AA5" s="63">
        <v>0.12403100775193798</v>
      </c>
      <c r="AB5" s="75" t="s">
        <v>586</v>
      </c>
      <c r="AC5" s="60">
        <v>16</v>
      </c>
      <c r="AD5" s="63">
        <v>0.12403100775193798</v>
      </c>
      <c r="AE5" s="75" t="s">
        <v>586</v>
      </c>
      <c r="AF5" s="65">
        <v>16</v>
      </c>
      <c r="AG5" s="63">
        <v>0.12403100775193798</v>
      </c>
      <c r="AH5" s="75" t="s">
        <v>586</v>
      </c>
      <c r="AI5" s="60">
        <v>16</v>
      </c>
      <c r="AJ5" s="61">
        <v>0.12403100775193798</v>
      </c>
      <c r="AK5" s="40">
        <v>-33.333333333333329</v>
      </c>
      <c r="AL5" s="40">
        <v>-33.333333333333329</v>
      </c>
      <c r="AM5" s="40">
        <v>-33.333333333333329</v>
      </c>
      <c r="AN5" s="40">
        <v>-33.333333333333329</v>
      </c>
      <c r="AO5" s="76">
        <v>-33.333333333333329</v>
      </c>
    </row>
    <row r="6" spans="1:41" x14ac:dyDescent="0.2">
      <c r="A6" s="75" t="s">
        <v>629</v>
      </c>
      <c r="B6" s="47">
        <v>17</v>
      </c>
      <c r="C6" s="48">
        <v>8.9947089947089942E-2</v>
      </c>
      <c r="D6" s="75" t="s">
        <v>629</v>
      </c>
      <c r="E6" s="49">
        <v>-281</v>
      </c>
      <c r="F6" s="48">
        <v>2.5779816513761467</v>
      </c>
      <c r="G6" s="75" t="s">
        <v>629</v>
      </c>
      <c r="H6" s="49">
        <v>-281</v>
      </c>
      <c r="I6" s="48">
        <v>2.5779816513761467</v>
      </c>
      <c r="J6" s="75" t="s">
        <v>629</v>
      </c>
      <c r="K6" s="47">
        <v>19</v>
      </c>
      <c r="L6" s="48">
        <v>9.947643979057591E-2</v>
      </c>
      <c r="M6" s="75" t="s">
        <v>629</v>
      </c>
      <c r="N6" s="47">
        <v>19</v>
      </c>
      <c r="O6" s="48">
        <v>9.947643979057591E-2</v>
      </c>
      <c r="P6" s="75" t="s">
        <v>629</v>
      </c>
      <c r="Q6" s="47">
        <v>-21</v>
      </c>
      <c r="R6" s="48">
        <v>-0.13907284768211919</v>
      </c>
      <c r="S6" s="75" t="s">
        <v>629</v>
      </c>
      <c r="T6" s="60">
        <v>13</v>
      </c>
      <c r="U6" s="61">
        <v>0.10077519379844961</v>
      </c>
      <c r="V6" s="75" t="s">
        <v>629</v>
      </c>
      <c r="W6" s="62">
        <v>13</v>
      </c>
      <c r="X6" s="63">
        <v>0.10077519379844961</v>
      </c>
      <c r="Y6" s="75" t="s">
        <v>629</v>
      </c>
      <c r="Z6" s="64">
        <v>13</v>
      </c>
      <c r="AA6" s="63">
        <v>0.10077519379844961</v>
      </c>
      <c r="AB6" s="75" t="s">
        <v>629</v>
      </c>
      <c r="AC6" s="60">
        <v>13</v>
      </c>
      <c r="AD6" s="63">
        <v>0.10077519379844961</v>
      </c>
      <c r="AE6" s="75" t="s">
        <v>629</v>
      </c>
      <c r="AF6" s="65">
        <v>13</v>
      </c>
      <c r="AG6" s="63">
        <v>0.10077519379844961</v>
      </c>
      <c r="AH6" s="75" t="s">
        <v>629</v>
      </c>
      <c r="AI6" s="60">
        <v>13</v>
      </c>
      <c r="AJ6" s="61">
        <v>0.10077519379844961</v>
      </c>
      <c r="AK6" s="40">
        <v>-23.52941176470588</v>
      </c>
      <c r="AL6" s="40">
        <v>-104.62633451957295</v>
      </c>
      <c r="AM6" s="40">
        <v>-104.62633451957295</v>
      </c>
      <c r="AN6" s="40">
        <v>-31.578947368421051</v>
      </c>
      <c r="AO6" s="76">
        <v>-161.9047619047619</v>
      </c>
    </row>
    <row r="7" spans="1:41" x14ac:dyDescent="0.2">
      <c r="A7" s="75" t="s">
        <v>576</v>
      </c>
      <c r="B7" s="47">
        <v>24</v>
      </c>
      <c r="C7" s="48">
        <v>0.12698412698412698</v>
      </c>
      <c r="D7" s="75" t="s">
        <v>576</v>
      </c>
      <c r="E7" s="49">
        <v>24</v>
      </c>
      <c r="F7" s="48">
        <v>-0.22018348623853212</v>
      </c>
      <c r="G7" s="75" t="s">
        <v>576</v>
      </c>
      <c r="H7" s="49">
        <v>24</v>
      </c>
      <c r="I7" s="48">
        <v>-0.22018348623853212</v>
      </c>
      <c r="J7" s="75" t="s">
        <v>576</v>
      </c>
      <c r="K7" s="47">
        <v>24</v>
      </c>
      <c r="L7" s="48">
        <v>0.1256544502617801</v>
      </c>
      <c r="M7" s="75" t="s">
        <v>576</v>
      </c>
      <c r="N7" s="47">
        <v>24</v>
      </c>
      <c r="O7" s="48">
        <v>0.1256544502617801</v>
      </c>
      <c r="P7" s="75" t="s">
        <v>576</v>
      </c>
      <c r="Q7" s="47">
        <v>24</v>
      </c>
      <c r="R7" s="48">
        <v>0.15894039735099338</v>
      </c>
      <c r="S7" s="75" t="s">
        <v>576</v>
      </c>
      <c r="T7" s="60">
        <v>12</v>
      </c>
      <c r="U7" s="61">
        <v>9.3023255813953487E-2</v>
      </c>
      <c r="V7" s="75" t="s">
        <v>576</v>
      </c>
      <c r="W7" s="62">
        <v>12</v>
      </c>
      <c r="X7" s="63">
        <v>9.3023255813953487E-2</v>
      </c>
      <c r="Y7" s="75" t="s">
        <v>576</v>
      </c>
      <c r="Z7" s="64">
        <v>12</v>
      </c>
      <c r="AA7" s="63">
        <v>9.3023255813953487E-2</v>
      </c>
      <c r="AB7" s="75" t="s">
        <v>576</v>
      </c>
      <c r="AC7" s="60">
        <v>12</v>
      </c>
      <c r="AD7" s="63">
        <v>9.3023255813953487E-2</v>
      </c>
      <c r="AE7" s="75" t="s">
        <v>576</v>
      </c>
      <c r="AF7" s="65">
        <v>12</v>
      </c>
      <c r="AG7" s="63">
        <v>9.3023255813953487E-2</v>
      </c>
      <c r="AH7" s="75" t="s">
        <v>576</v>
      </c>
      <c r="AI7" s="60">
        <v>12</v>
      </c>
      <c r="AJ7" s="61">
        <v>9.3023255813953487E-2</v>
      </c>
      <c r="AK7" s="40">
        <v>-50</v>
      </c>
      <c r="AL7" s="40">
        <v>-50</v>
      </c>
      <c r="AM7" s="40">
        <v>-50</v>
      </c>
      <c r="AN7" s="40">
        <v>-50</v>
      </c>
      <c r="AO7" s="76">
        <v>-50</v>
      </c>
    </row>
    <row r="8" spans="1:41" x14ac:dyDescent="0.2">
      <c r="A8" s="75" t="s">
        <v>105</v>
      </c>
      <c r="B8" s="47">
        <v>9</v>
      </c>
      <c r="C8" s="48">
        <v>4.7619047619047616E-2</v>
      </c>
      <c r="D8" s="75" t="s">
        <v>105</v>
      </c>
      <c r="E8" s="49">
        <v>9</v>
      </c>
      <c r="F8" s="48">
        <v>-8.2568807339449546E-2</v>
      </c>
      <c r="G8" s="75" t="s">
        <v>105</v>
      </c>
      <c r="H8" s="49">
        <v>9</v>
      </c>
      <c r="I8" s="48">
        <v>-8.2568807339449546E-2</v>
      </c>
      <c r="J8" s="75" t="s">
        <v>105</v>
      </c>
      <c r="K8" s="47">
        <v>9</v>
      </c>
      <c r="L8" s="48">
        <v>4.712041884816754E-2</v>
      </c>
      <c r="M8" s="75" t="s">
        <v>105</v>
      </c>
      <c r="N8" s="47">
        <v>9</v>
      </c>
      <c r="O8" s="48">
        <v>4.712041884816754E-2</v>
      </c>
      <c r="P8" s="75" t="s">
        <v>105</v>
      </c>
      <c r="Q8" s="47">
        <v>9</v>
      </c>
      <c r="R8" s="48">
        <v>5.9602649006622516E-2</v>
      </c>
      <c r="S8" s="75" t="s">
        <v>105</v>
      </c>
      <c r="T8" s="60">
        <v>10</v>
      </c>
      <c r="U8" s="61">
        <v>7.7519379844961239E-2</v>
      </c>
      <c r="V8" s="75" t="s">
        <v>105</v>
      </c>
      <c r="W8" s="62">
        <v>10</v>
      </c>
      <c r="X8" s="63">
        <v>7.7519379844961239E-2</v>
      </c>
      <c r="Y8" s="75" t="s">
        <v>105</v>
      </c>
      <c r="Z8" s="64">
        <v>10</v>
      </c>
      <c r="AA8" s="63">
        <v>7.7519379844961239E-2</v>
      </c>
      <c r="AB8" s="75" t="s">
        <v>105</v>
      </c>
      <c r="AC8" s="60">
        <v>10</v>
      </c>
      <c r="AD8" s="63">
        <v>7.7519379844961239E-2</v>
      </c>
      <c r="AE8" s="75" t="s">
        <v>105</v>
      </c>
      <c r="AF8" s="65">
        <v>10</v>
      </c>
      <c r="AG8" s="63">
        <v>7.7519379844961239E-2</v>
      </c>
      <c r="AH8" s="75" t="s">
        <v>105</v>
      </c>
      <c r="AI8" s="60">
        <v>10</v>
      </c>
      <c r="AJ8" s="61">
        <v>7.7519379844961239E-2</v>
      </c>
      <c r="AK8" s="40">
        <v>11.111111111111111</v>
      </c>
      <c r="AL8" s="40">
        <v>11.111111111111111</v>
      </c>
      <c r="AM8" s="40">
        <v>11.111111111111111</v>
      </c>
      <c r="AN8" s="40">
        <v>11.111111111111111</v>
      </c>
      <c r="AO8" s="76">
        <v>11.111111111111111</v>
      </c>
    </row>
    <row r="9" spans="1:41" x14ac:dyDescent="0.2">
      <c r="A9" s="75" t="s">
        <v>583</v>
      </c>
      <c r="B9" s="47">
        <v>6</v>
      </c>
      <c r="C9" s="48">
        <v>3.1746031746031744E-2</v>
      </c>
      <c r="D9" s="75" t="s">
        <v>583</v>
      </c>
      <c r="E9" s="49">
        <v>6</v>
      </c>
      <c r="F9" s="48">
        <v>-5.5045871559633031E-2</v>
      </c>
      <c r="G9" s="75" t="s">
        <v>583</v>
      </c>
      <c r="H9" s="49">
        <v>6</v>
      </c>
      <c r="I9" s="48">
        <v>-5.5045871559633031E-2</v>
      </c>
      <c r="J9" s="75" t="s">
        <v>583</v>
      </c>
      <c r="K9" s="47">
        <v>6</v>
      </c>
      <c r="L9" s="48">
        <v>3.1413612565445025E-2</v>
      </c>
      <c r="M9" s="75" t="s">
        <v>583</v>
      </c>
      <c r="N9" s="47">
        <v>6</v>
      </c>
      <c r="O9" s="48">
        <v>3.1413612565445025E-2</v>
      </c>
      <c r="P9" s="75" t="s">
        <v>583</v>
      </c>
      <c r="Q9" s="47">
        <v>6</v>
      </c>
      <c r="R9" s="48">
        <v>3.9735099337748346E-2</v>
      </c>
      <c r="S9" s="75" t="s">
        <v>583</v>
      </c>
      <c r="T9" s="60">
        <v>9</v>
      </c>
      <c r="U9" s="61">
        <v>6.9767441860465115E-2</v>
      </c>
      <c r="V9" s="75" t="s">
        <v>583</v>
      </c>
      <c r="W9" s="62">
        <v>9</v>
      </c>
      <c r="X9" s="63">
        <v>6.9767441860465115E-2</v>
      </c>
      <c r="Y9" s="75" t="s">
        <v>583</v>
      </c>
      <c r="Z9" s="64">
        <v>9</v>
      </c>
      <c r="AA9" s="63">
        <v>6.9767441860465115E-2</v>
      </c>
      <c r="AB9" s="75" t="s">
        <v>583</v>
      </c>
      <c r="AC9" s="60">
        <v>9</v>
      </c>
      <c r="AD9" s="63">
        <v>6.9767441860465115E-2</v>
      </c>
      <c r="AE9" s="75" t="s">
        <v>583</v>
      </c>
      <c r="AF9" s="65">
        <v>9</v>
      </c>
      <c r="AG9" s="63">
        <v>6.9767441860465115E-2</v>
      </c>
      <c r="AH9" s="75" t="s">
        <v>583</v>
      </c>
      <c r="AI9" s="60">
        <v>9</v>
      </c>
      <c r="AJ9" s="61">
        <v>6.9767441860465115E-2</v>
      </c>
      <c r="AK9" s="40">
        <v>50</v>
      </c>
      <c r="AL9" s="40">
        <v>50</v>
      </c>
      <c r="AM9" s="40">
        <v>50</v>
      </c>
      <c r="AN9" s="40">
        <v>50</v>
      </c>
      <c r="AO9" s="76">
        <v>50</v>
      </c>
    </row>
    <row r="10" spans="1:41" x14ac:dyDescent="0.2">
      <c r="A10" s="75" t="s">
        <v>560</v>
      </c>
      <c r="B10" s="47">
        <v>1</v>
      </c>
      <c r="C10" s="48">
        <v>5.2910052910052907E-3</v>
      </c>
      <c r="D10" s="75" t="s">
        <v>560</v>
      </c>
      <c r="E10" s="49">
        <v>1</v>
      </c>
      <c r="F10" s="48">
        <v>-9.1743119266055051E-3</v>
      </c>
      <c r="G10" s="75" t="s">
        <v>560</v>
      </c>
      <c r="H10" s="49">
        <v>1</v>
      </c>
      <c r="I10" s="48">
        <v>-9.1743119266055051E-3</v>
      </c>
      <c r="J10" s="75" t="s">
        <v>560</v>
      </c>
      <c r="K10" s="47">
        <v>1</v>
      </c>
      <c r="L10" s="48">
        <v>5.235602094240838E-3</v>
      </c>
      <c r="M10" s="75" t="s">
        <v>560</v>
      </c>
      <c r="N10" s="47">
        <v>1</v>
      </c>
      <c r="O10" s="48">
        <v>5.235602094240838E-3</v>
      </c>
      <c r="P10" s="75" t="s">
        <v>560</v>
      </c>
      <c r="Q10" s="47">
        <v>1</v>
      </c>
      <c r="R10" s="48">
        <v>6.6225165562913907E-3</v>
      </c>
      <c r="S10" s="75" t="s">
        <v>560</v>
      </c>
      <c r="T10" s="60">
        <v>2</v>
      </c>
      <c r="U10" s="61">
        <v>1.5503875968992248E-2</v>
      </c>
      <c r="V10" s="75" t="s">
        <v>560</v>
      </c>
      <c r="W10" s="62">
        <v>2</v>
      </c>
      <c r="X10" s="63">
        <v>1.5503875968992248E-2</v>
      </c>
      <c r="Y10" s="75" t="s">
        <v>560</v>
      </c>
      <c r="Z10" s="64">
        <v>2</v>
      </c>
      <c r="AA10" s="63">
        <v>1.5503875968992248E-2</v>
      </c>
      <c r="AB10" s="75" t="s">
        <v>560</v>
      </c>
      <c r="AC10" s="60">
        <v>2</v>
      </c>
      <c r="AD10" s="63">
        <v>1.5503875968992248E-2</v>
      </c>
      <c r="AE10" s="75" t="s">
        <v>560</v>
      </c>
      <c r="AF10" s="65">
        <v>2</v>
      </c>
      <c r="AG10" s="63">
        <v>1.5503875968992248E-2</v>
      </c>
      <c r="AH10" s="75" t="s">
        <v>560</v>
      </c>
      <c r="AI10" s="60">
        <v>2</v>
      </c>
      <c r="AJ10" s="61">
        <v>1.5503875968992248E-2</v>
      </c>
      <c r="AK10" s="40">
        <v>100</v>
      </c>
      <c r="AL10" s="40">
        <v>100</v>
      </c>
      <c r="AM10" s="40">
        <v>100</v>
      </c>
      <c r="AN10" s="40">
        <v>100</v>
      </c>
      <c r="AO10" s="76">
        <v>100</v>
      </c>
    </row>
    <row r="11" spans="1:41" x14ac:dyDescent="0.2">
      <c r="A11" s="75" t="s">
        <v>591</v>
      </c>
      <c r="B11" s="47">
        <v>0</v>
      </c>
      <c r="C11" s="48">
        <v>0</v>
      </c>
      <c r="D11" s="75" t="s">
        <v>591</v>
      </c>
      <c r="E11" s="49">
        <v>0</v>
      </c>
      <c r="F11" s="48">
        <v>0</v>
      </c>
      <c r="G11" s="75" t="s">
        <v>591</v>
      </c>
      <c r="H11" s="49">
        <v>0</v>
      </c>
      <c r="I11" s="48">
        <v>0</v>
      </c>
      <c r="J11" s="75" t="s">
        <v>591</v>
      </c>
      <c r="K11" s="47">
        <v>0</v>
      </c>
      <c r="L11" s="48">
        <v>0</v>
      </c>
      <c r="M11" s="75" t="s">
        <v>591</v>
      </c>
      <c r="N11" s="47">
        <v>0</v>
      </c>
      <c r="O11" s="48">
        <v>0</v>
      </c>
      <c r="P11" s="75" t="s">
        <v>591</v>
      </c>
      <c r="Q11" s="47">
        <v>0</v>
      </c>
      <c r="R11" s="48">
        <v>0</v>
      </c>
      <c r="S11" s="75" t="s">
        <v>591</v>
      </c>
      <c r="T11" s="60">
        <v>2</v>
      </c>
      <c r="U11" s="61">
        <v>1.5503875968992248E-2</v>
      </c>
      <c r="V11" s="75" t="s">
        <v>591</v>
      </c>
      <c r="W11" s="62">
        <v>2</v>
      </c>
      <c r="X11" s="63">
        <v>1.5503875968992248E-2</v>
      </c>
      <c r="Y11" s="75" t="s">
        <v>591</v>
      </c>
      <c r="Z11" s="64">
        <v>2</v>
      </c>
      <c r="AA11" s="63">
        <v>1.5503875968992248E-2</v>
      </c>
      <c r="AB11" s="75" t="s">
        <v>591</v>
      </c>
      <c r="AC11" s="60">
        <v>2</v>
      </c>
      <c r="AD11" s="63">
        <v>1.5503875968992248E-2</v>
      </c>
      <c r="AE11" s="75" t="s">
        <v>591</v>
      </c>
      <c r="AF11" s="65">
        <v>2</v>
      </c>
      <c r="AG11" s="63">
        <v>1.5503875968992248E-2</v>
      </c>
      <c r="AH11" s="75" t="s">
        <v>591</v>
      </c>
      <c r="AI11" s="60">
        <v>2</v>
      </c>
      <c r="AJ11" s="61">
        <v>1.5503875968992248E-2</v>
      </c>
      <c r="AK11" s="40">
        <v>0</v>
      </c>
      <c r="AL11" s="40">
        <v>0</v>
      </c>
      <c r="AM11" s="40">
        <v>0</v>
      </c>
      <c r="AN11" s="40">
        <v>0</v>
      </c>
      <c r="AO11" s="76">
        <v>0</v>
      </c>
    </row>
    <row r="12" spans="1:41" x14ac:dyDescent="0.2">
      <c r="A12" s="75" t="s">
        <v>597</v>
      </c>
      <c r="B12" s="47">
        <v>0</v>
      </c>
      <c r="C12" s="48">
        <v>0</v>
      </c>
      <c r="D12" s="75" t="s">
        <v>597</v>
      </c>
      <c r="E12" s="49">
        <v>0</v>
      </c>
      <c r="F12" s="48">
        <v>0</v>
      </c>
      <c r="G12" s="75" t="s">
        <v>597</v>
      </c>
      <c r="H12" s="49">
        <v>0</v>
      </c>
      <c r="I12" s="48">
        <v>0</v>
      </c>
      <c r="J12" s="75" t="s">
        <v>597</v>
      </c>
      <c r="K12" s="47">
        <v>0</v>
      </c>
      <c r="L12" s="48">
        <v>0</v>
      </c>
      <c r="M12" s="75" t="s">
        <v>597</v>
      </c>
      <c r="N12" s="47">
        <v>0</v>
      </c>
      <c r="O12" s="48">
        <v>0</v>
      </c>
      <c r="P12" s="75" t="s">
        <v>597</v>
      </c>
      <c r="Q12" s="47">
        <v>0</v>
      </c>
      <c r="R12" s="48">
        <v>0</v>
      </c>
      <c r="S12" s="75" t="s">
        <v>597</v>
      </c>
      <c r="T12" s="60">
        <v>2</v>
      </c>
      <c r="U12" s="61">
        <v>1.5503875968992248E-2</v>
      </c>
      <c r="V12" s="75" t="s">
        <v>597</v>
      </c>
      <c r="W12" s="62">
        <v>2</v>
      </c>
      <c r="X12" s="63">
        <v>1.5503875968992248E-2</v>
      </c>
      <c r="Y12" s="75" t="s">
        <v>597</v>
      </c>
      <c r="Z12" s="64">
        <v>2</v>
      </c>
      <c r="AA12" s="63">
        <v>1.5503875968992248E-2</v>
      </c>
      <c r="AB12" s="75" t="s">
        <v>597</v>
      </c>
      <c r="AC12" s="60">
        <v>2</v>
      </c>
      <c r="AD12" s="63">
        <v>1.5503875968992248E-2</v>
      </c>
      <c r="AE12" s="75" t="s">
        <v>597</v>
      </c>
      <c r="AF12" s="65">
        <v>2</v>
      </c>
      <c r="AG12" s="63">
        <v>1.5503875968992248E-2</v>
      </c>
      <c r="AH12" s="75" t="s">
        <v>597</v>
      </c>
      <c r="AI12" s="60">
        <v>2</v>
      </c>
      <c r="AJ12" s="61">
        <v>1.5503875968992248E-2</v>
      </c>
      <c r="AK12" s="40">
        <v>0</v>
      </c>
      <c r="AL12" s="40">
        <v>0</v>
      </c>
      <c r="AM12" s="40">
        <v>0</v>
      </c>
      <c r="AN12" s="40">
        <v>0</v>
      </c>
      <c r="AO12" s="76">
        <v>0</v>
      </c>
    </row>
    <row r="13" spans="1:41" x14ac:dyDescent="0.2">
      <c r="A13" s="75" t="s">
        <v>598</v>
      </c>
      <c r="B13" s="47">
        <v>2</v>
      </c>
      <c r="C13" s="48">
        <v>1.0582010582010581E-2</v>
      </c>
      <c r="D13" s="75" t="s">
        <v>598</v>
      </c>
      <c r="E13" s="49">
        <v>2</v>
      </c>
      <c r="F13" s="48">
        <v>-1.834862385321101E-2</v>
      </c>
      <c r="G13" s="75" t="s">
        <v>598</v>
      </c>
      <c r="H13" s="49">
        <v>2</v>
      </c>
      <c r="I13" s="48">
        <v>-1.834862385321101E-2</v>
      </c>
      <c r="J13" s="75" t="s">
        <v>598</v>
      </c>
      <c r="K13" s="47">
        <v>2</v>
      </c>
      <c r="L13" s="48">
        <v>1.0471204188481676E-2</v>
      </c>
      <c r="M13" s="75" t="s">
        <v>598</v>
      </c>
      <c r="N13" s="47">
        <v>2</v>
      </c>
      <c r="O13" s="48">
        <v>1.0471204188481676E-2</v>
      </c>
      <c r="P13" s="75" t="s">
        <v>598</v>
      </c>
      <c r="Q13" s="47">
        <v>2</v>
      </c>
      <c r="R13" s="48">
        <v>1.3245033112582781E-2</v>
      </c>
      <c r="S13" s="75" t="s">
        <v>598</v>
      </c>
      <c r="T13" s="60">
        <v>2</v>
      </c>
      <c r="U13" s="61">
        <v>1.5503875968992248E-2</v>
      </c>
      <c r="V13" s="75" t="s">
        <v>598</v>
      </c>
      <c r="W13" s="62">
        <v>2</v>
      </c>
      <c r="X13" s="63">
        <v>1.5503875968992248E-2</v>
      </c>
      <c r="Y13" s="75" t="s">
        <v>598</v>
      </c>
      <c r="Z13" s="64">
        <v>2</v>
      </c>
      <c r="AA13" s="63">
        <v>1.5503875968992248E-2</v>
      </c>
      <c r="AB13" s="75" t="s">
        <v>598</v>
      </c>
      <c r="AC13" s="60">
        <v>2</v>
      </c>
      <c r="AD13" s="63">
        <v>1.5503875968992248E-2</v>
      </c>
      <c r="AE13" s="75" t="s">
        <v>598</v>
      </c>
      <c r="AF13" s="65">
        <v>2</v>
      </c>
      <c r="AG13" s="63">
        <v>1.5503875968992248E-2</v>
      </c>
      <c r="AH13" s="75" t="s">
        <v>598</v>
      </c>
      <c r="AI13" s="60">
        <v>2</v>
      </c>
      <c r="AJ13" s="61">
        <v>1.5503875968992248E-2</v>
      </c>
      <c r="AK13" s="40">
        <v>0</v>
      </c>
      <c r="AL13" s="40">
        <v>0</v>
      </c>
      <c r="AM13" s="40">
        <v>0</v>
      </c>
      <c r="AN13" s="40">
        <v>0</v>
      </c>
      <c r="AO13" s="76">
        <v>0</v>
      </c>
    </row>
    <row r="14" spans="1:41" x14ac:dyDescent="0.2">
      <c r="A14" s="75" t="s">
        <v>652</v>
      </c>
      <c r="B14" s="47">
        <v>1</v>
      </c>
      <c r="C14" s="48">
        <v>5.2910052910052907E-3</v>
      </c>
      <c r="D14" s="75" t="s">
        <v>652</v>
      </c>
      <c r="E14" s="49">
        <v>1</v>
      </c>
      <c r="F14" s="48">
        <v>-9.1743119266055051E-3</v>
      </c>
      <c r="G14" s="75" t="s">
        <v>652</v>
      </c>
      <c r="H14" s="49">
        <v>1</v>
      </c>
      <c r="I14" s="48">
        <v>-9.1743119266055051E-3</v>
      </c>
      <c r="J14" s="75" t="s">
        <v>652</v>
      </c>
      <c r="K14" s="47">
        <v>1</v>
      </c>
      <c r="L14" s="48">
        <v>5.235602094240838E-3</v>
      </c>
      <c r="M14" s="75" t="s">
        <v>652</v>
      </c>
      <c r="N14" s="47">
        <v>1</v>
      </c>
      <c r="O14" s="48">
        <v>5.235602094240838E-3</v>
      </c>
      <c r="P14" s="75" t="s">
        <v>652</v>
      </c>
      <c r="Q14" s="47">
        <v>1</v>
      </c>
      <c r="R14" s="48">
        <v>6.6225165562913907E-3</v>
      </c>
      <c r="S14" s="75" t="s">
        <v>652</v>
      </c>
      <c r="T14" s="60">
        <v>2</v>
      </c>
      <c r="U14" s="61">
        <v>1.5503875968992248E-2</v>
      </c>
      <c r="V14" s="75" t="s">
        <v>652</v>
      </c>
      <c r="W14" s="62">
        <v>2</v>
      </c>
      <c r="X14" s="63">
        <v>1.5503875968992248E-2</v>
      </c>
      <c r="Y14" s="75" t="s">
        <v>652</v>
      </c>
      <c r="Z14" s="64">
        <v>2</v>
      </c>
      <c r="AA14" s="63">
        <v>1.5503875968992248E-2</v>
      </c>
      <c r="AB14" s="75" t="s">
        <v>652</v>
      </c>
      <c r="AC14" s="60">
        <v>2</v>
      </c>
      <c r="AD14" s="63">
        <v>1.5503875968992248E-2</v>
      </c>
      <c r="AE14" s="75" t="s">
        <v>652</v>
      </c>
      <c r="AF14" s="65">
        <v>2</v>
      </c>
      <c r="AG14" s="63">
        <v>1.5503875968992248E-2</v>
      </c>
      <c r="AH14" s="75" t="s">
        <v>652</v>
      </c>
      <c r="AI14" s="60">
        <v>2</v>
      </c>
      <c r="AJ14" s="61">
        <v>1.5503875968992248E-2</v>
      </c>
      <c r="AK14" s="40">
        <v>100</v>
      </c>
      <c r="AL14" s="40">
        <v>100</v>
      </c>
      <c r="AM14" s="40">
        <v>100</v>
      </c>
      <c r="AN14" s="40">
        <v>100</v>
      </c>
      <c r="AO14" s="76">
        <v>100</v>
      </c>
    </row>
    <row r="15" spans="1:41" x14ac:dyDescent="0.2">
      <c r="A15" s="75" t="s">
        <v>397</v>
      </c>
      <c r="B15" s="47">
        <v>0</v>
      </c>
      <c r="C15" s="48">
        <v>0</v>
      </c>
      <c r="D15" s="75" t="s">
        <v>397</v>
      </c>
      <c r="E15" s="49">
        <v>0</v>
      </c>
      <c r="F15" s="48">
        <v>0</v>
      </c>
      <c r="G15" s="75" t="s">
        <v>397</v>
      </c>
      <c r="H15" s="49">
        <v>0</v>
      </c>
      <c r="I15" s="48">
        <v>0</v>
      </c>
      <c r="J15" s="75" t="s">
        <v>397</v>
      </c>
      <c r="K15" s="47">
        <v>0</v>
      </c>
      <c r="L15" s="48">
        <v>0</v>
      </c>
      <c r="M15" s="75" t="s">
        <v>397</v>
      </c>
      <c r="N15" s="47">
        <v>0</v>
      </c>
      <c r="O15" s="48">
        <v>0</v>
      </c>
      <c r="P15" s="75" t="s">
        <v>397</v>
      </c>
      <c r="Q15" s="47">
        <v>0</v>
      </c>
      <c r="R15" s="48">
        <v>0</v>
      </c>
      <c r="S15" s="75" t="s">
        <v>397</v>
      </c>
      <c r="T15" s="60">
        <v>1</v>
      </c>
      <c r="U15" s="61">
        <v>7.7519379844961239E-3</v>
      </c>
      <c r="V15" s="75" t="s">
        <v>397</v>
      </c>
      <c r="W15" s="62">
        <v>1</v>
      </c>
      <c r="X15" s="63">
        <v>7.7519379844961239E-3</v>
      </c>
      <c r="Y15" s="75" t="s">
        <v>397</v>
      </c>
      <c r="Z15" s="64">
        <v>1</v>
      </c>
      <c r="AA15" s="63">
        <v>7.7519379844961239E-3</v>
      </c>
      <c r="AB15" s="75" t="s">
        <v>397</v>
      </c>
      <c r="AC15" s="60">
        <v>1</v>
      </c>
      <c r="AD15" s="63">
        <v>7.7519379844961239E-3</v>
      </c>
      <c r="AE15" s="75" t="s">
        <v>397</v>
      </c>
      <c r="AF15" s="65">
        <v>1</v>
      </c>
      <c r="AG15" s="63">
        <v>7.7519379844961239E-3</v>
      </c>
      <c r="AH15" s="75" t="s">
        <v>397</v>
      </c>
      <c r="AI15" s="60">
        <v>1</v>
      </c>
      <c r="AJ15" s="61">
        <v>7.7519379844961239E-3</v>
      </c>
      <c r="AK15" s="40">
        <v>0</v>
      </c>
      <c r="AL15" s="40">
        <v>0</v>
      </c>
      <c r="AM15" s="40">
        <v>0</v>
      </c>
      <c r="AN15" s="40">
        <v>0</v>
      </c>
      <c r="AO15" s="76">
        <v>0</v>
      </c>
    </row>
    <row r="16" spans="1:41" x14ac:dyDescent="0.2">
      <c r="A16" s="75" t="s">
        <v>406</v>
      </c>
      <c r="B16" s="47">
        <v>1</v>
      </c>
      <c r="C16" s="48">
        <v>5.2910052910052907E-3</v>
      </c>
      <c r="D16" s="75" t="s">
        <v>406</v>
      </c>
      <c r="E16" s="49">
        <v>1</v>
      </c>
      <c r="F16" s="48">
        <v>-9.1743119266055051E-3</v>
      </c>
      <c r="G16" s="75" t="s">
        <v>406</v>
      </c>
      <c r="H16" s="49">
        <v>1</v>
      </c>
      <c r="I16" s="48">
        <v>-9.1743119266055051E-3</v>
      </c>
      <c r="J16" s="75" t="s">
        <v>406</v>
      </c>
      <c r="K16" s="47">
        <v>1</v>
      </c>
      <c r="L16" s="48">
        <v>5.235602094240838E-3</v>
      </c>
      <c r="M16" s="75" t="s">
        <v>406</v>
      </c>
      <c r="N16" s="47">
        <v>1</v>
      </c>
      <c r="O16" s="48">
        <v>5.235602094240838E-3</v>
      </c>
      <c r="P16" s="75" t="s">
        <v>406</v>
      </c>
      <c r="Q16" s="47">
        <v>1</v>
      </c>
      <c r="R16" s="48">
        <v>6.6225165562913907E-3</v>
      </c>
      <c r="S16" s="75" t="s">
        <v>406</v>
      </c>
      <c r="T16" s="60">
        <v>1</v>
      </c>
      <c r="U16" s="61">
        <v>7.7519379844961239E-3</v>
      </c>
      <c r="V16" s="75" t="s">
        <v>406</v>
      </c>
      <c r="W16" s="62">
        <v>1</v>
      </c>
      <c r="X16" s="63">
        <v>7.7519379844961239E-3</v>
      </c>
      <c r="Y16" s="75" t="s">
        <v>406</v>
      </c>
      <c r="Z16" s="64">
        <v>1</v>
      </c>
      <c r="AA16" s="63">
        <v>7.7519379844961239E-3</v>
      </c>
      <c r="AB16" s="75" t="s">
        <v>406</v>
      </c>
      <c r="AC16" s="60">
        <v>1</v>
      </c>
      <c r="AD16" s="63">
        <v>7.7519379844961239E-3</v>
      </c>
      <c r="AE16" s="75" t="s">
        <v>406</v>
      </c>
      <c r="AF16" s="65">
        <v>1</v>
      </c>
      <c r="AG16" s="63">
        <v>7.7519379844961239E-3</v>
      </c>
      <c r="AH16" s="75" t="s">
        <v>406</v>
      </c>
      <c r="AI16" s="60">
        <v>1</v>
      </c>
      <c r="AJ16" s="61">
        <v>7.7519379844961239E-3</v>
      </c>
      <c r="AK16" s="40">
        <v>0</v>
      </c>
      <c r="AL16" s="40">
        <v>0</v>
      </c>
      <c r="AM16" s="40">
        <v>0</v>
      </c>
      <c r="AN16" s="40">
        <v>0</v>
      </c>
      <c r="AO16" s="76">
        <v>0</v>
      </c>
    </row>
    <row r="17" spans="1:41" x14ac:dyDescent="0.2">
      <c r="A17" s="75" t="s">
        <v>542</v>
      </c>
      <c r="B17" s="47">
        <v>0</v>
      </c>
      <c r="C17" s="48">
        <v>0</v>
      </c>
      <c r="D17" s="75" t="s">
        <v>542</v>
      </c>
      <c r="E17" s="49">
        <v>0</v>
      </c>
      <c r="F17" s="48">
        <v>0</v>
      </c>
      <c r="G17" s="75" t="s">
        <v>542</v>
      </c>
      <c r="H17" s="49">
        <v>0</v>
      </c>
      <c r="I17" s="48">
        <v>0</v>
      </c>
      <c r="J17" s="75" t="s">
        <v>542</v>
      </c>
      <c r="K17" s="47">
        <v>0</v>
      </c>
      <c r="L17" s="48">
        <v>0</v>
      </c>
      <c r="M17" s="75" t="s">
        <v>542</v>
      </c>
      <c r="N17" s="47">
        <v>0</v>
      </c>
      <c r="O17" s="48">
        <v>0</v>
      </c>
      <c r="P17" s="75" t="s">
        <v>542</v>
      </c>
      <c r="Q17" s="47">
        <v>0</v>
      </c>
      <c r="R17" s="48">
        <v>0</v>
      </c>
      <c r="S17" s="75" t="s">
        <v>542</v>
      </c>
      <c r="T17" s="60">
        <v>1</v>
      </c>
      <c r="U17" s="61">
        <v>7.7519379844961239E-3</v>
      </c>
      <c r="V17" s="75" t="s">
        <v>542</v>
      </c>
      <c r="W17" s="62">
        <v>1</v>
      </c>
      <c r="X17" s="63">
        <v>7.7519379844961239E-3</v>
      </c>
      <c r="Y17" s="75" t="s">
        <v>542</v>
      </c>
      <c r="Z17" s="64">
        <v>1</v>
      </c>
      <c r="AA17" s="63">
        <v>7.7519379844961239E-3</v>
      </c>
      <c r="AB17" s="75" t="s">
        <v>542</v>
      </c>
      <c r="AC17" s="60">
        <v>1</v>
      </c>
      <c r="AD17" s="63">
        <v>7.7519379844961239E-3</v>
      </c>
      <c r="AE17" s="75" t="s">
        <v>542</v>
      </c>
      <c r="AF17" s="65">
        <v>1</v>
      </c>
      <c r="AG17" s="63">
        <v>7.7519379844961239E-3</v>
      </c>
      <c r="AH17" s="75" t="s">
        <v>542</v>
      </c>
      <c r="AI17" s="60">
        <v>1</v>
      </c>
      <c r="AJ17" s="61">
        <v>7.7519379844961239E-3</v>
      </c>
      <c r="AK17" s="40">
        <v>0</v>
      </c>
      <c r="AL17" s="40">
        <v>0</v>
      </c>
      <c r="AM17" s="40">
        <v>0</v>
      </c>
      <c r="AN17" s="40">
        <v>0</v>
      </c>
      <c r="AO17" s="76">
        <v>0</v>
      </c>
    </row>
    <row r="18" spans="1:41" x14ac:dyDescent="0.2">
      <c r="A18" s="75" t="s">
        <v>256</v>
      </c>
      <c r="B18" s="47">
        <v>0</v>
      </c>
      <c r="C18" s="48">
        <v>0</v>
      </c>
      <c r="D18" s="75" t="s">
        <v>256</v>
      </c>
      <c r="E18" s="49">
        <v>0</v>
      </c>
      <c r="F18" s="48">
        <v>0</v>
      </c>
      <c r="G18" s="75" t="s">
        <v>256</v>
      </c>
      <c r="H18" s="49">
        <v>0</v>
      </c>
      <c r="I18" s="48">
        <v>0</v>
      </c>
      <c r="J18" s="75" t="s">
        <v>256</v>
      </c>
      <c r="K18" s="47">
        <v>0</v>
      </c>
      <c r="L18" s="48">
        <v>0</v>
      </c>
      <c r="M18" s="75" t="s">
        <v>256</v>
      </c>
      <c r="N18" s="47">
        <v>0</v>
      </c>
      <c r="O18" s="48">
        <v>0</v>
      </c>
      <c r="P18" s="75" t="s">
        <v>256</v>
      </c>
      <c r="Q18" s="47">
        <v>0</v>
      </c>
      <c r="R18" s="48">
        <v>0</v>
      </c>
      <c r="S18" s="75" t="s">
        <v>256</v>
      </c>
      <c r="T18" s="60">
        <v>1</v>
      </c>
      <c r="U18" s="61">
        <v>7.7519379844961239E-3</v>
      </c>
      <c r="V18" s="75" t="s">
        <v>256</v>
      </c>
      <c r="W18" s="62">
        <v>1</v>
      </c>
      <c r="X18" s="63">
        <v>7.7519379844961239E-3</v>
      </c>
      <c r="Y18" s="75" t="s">
        <v>256</v>
      </c>
      <c r="Z18" s="64">
        <v>1</v>
      </c>
      <c r="AA18" s="63">
        <v>7.7519379844961239E-3</v>
      </c>
      <c r="AB18" s="75" t="s">
        <v>256</v>
      </c>
      <c r="AC18" s="60">
        <v>1</v>
      </c>
      <c r="AD18" s="63">
        <v>7.7519379844961239E-3</v>
      </c>
      <c r="AE18" s="75" t="s">
        <v>256</v>
      </c>
      <c r="AF18" s="65">
        <v>1</v>
      </c>
      <c r="AG18" s="63">
        <v>7.7519379844961239E-3</v>
      </c>
      <c r="AH18" s="75" t="s">
        <v>256</v>
      </c>
      <c r="AI18" s="60">
        <v>1</v>
      </c>
      <c r="AJ18" s="61">
        <v>7.7519379844961239E-3</v>
      </c>
      <c r="AK18" s="40">
        <v>0</v>
      </c>
      <c r="AL18" s="40">
        <v>0</v>
      </c>
      <c r="AM18" s="40">
        <v>0</v>
      </c>
      <c r="AN18" s="40">
        <v>0</v>
      </c>
      <c r="AO18" s="76">
        <v>0</v>
      </c>
    </row>
    <row r="19" spans="1:41" x14ac:dyDescent="0.2">
      <c r="A19" s="75" t="s">
        <v>552</v>
      </c>
      <c r="B19" s="47">
        <v>1</v>
      </c>
      <c r="C19" s="48">
        <v>5.2910052910052907E-3</v>
      </c>
      <c r="D19" s="75" t="s">
        <v>552</v>
      </c>
      <c r="E19" s="49">
        <v>1</v>
      </c>
      <c r="F19" s="48">
        <v>-9.1743119266055051E-3</v>
      </c>
      <c r="G19" s="75" t="s">
        <v>552</v>
      </c>
      <c r="H19" s="49">
        <v>1</v>
      </c>
      <c r="I19" s="48">
        <v>-9.1743119266055051E-3</v>
      </c>
      <c r="J19" s="75" t="s">
        <v>552</v>
      </c>
      <c r="K19" s="47">
        <v>1</v>
      </c>
      <c r="L19" s="48">
        <v>5.235602094240838E-3</v>
      </c>
      <c r="M19" s="75" t="s">
        <v>552</v>
      </c>
      <c r="N19" s="47">
        <v>1</v>
      </c>
      <c r="O19" s="48">
        <v>5.235602094240838E-3</v>
      </c>
      <c r="P19" s="75" t="s">
        <v>552</v>
      </c>
      <c r="Q19" s="47">
        <v>1</v>
      </c>
      <c r="R19" s="48">
        <v>6.6225165562913907E-3</v>
      </c>
      <c r="S19" s="75" t="s">
        <v>552</v>
      </c>
      <c r="T19" s="60">
        <v>1</v>
      </c>
      <c r="U19" s="61">
        <v>7.7519379844961239E-3</v>
      </c>
      <c r="V19" s="75" t="s">
        <v>552</v>
      </c>
      <c r="W19" s="62">
        <v>1</v>
      </c>
      <c r="X19" s="63">
        <v>7.7519379844961239E-3</v>
      </c>
      <c r="Y19" s="75" t="s">
        <v>552</v>
      </c>
      <c r="Z19" s="64">
        <v>1</v>
      </c>
      <c r="AA19" s="63">
        <v>7.7519379844961239E-3</v>
      </c>
      <c r="AB19" s="75" t="s">
        <v>552</v>
      </c>
      <c r="AC19" s="60">
        <v>1</v>
      </c>
      <c r="AD19" s="63">
        <v>7.7519379844961239E-3</v>
      </c>
      <c r="AE19" s="75" t="s">
        <v>552</v>
      </c>
      <c r="AF19" s="65">
        <v>1</v>
      </c>
      <c r="AG19" s="63">
        <v>7.7519379844961239E-3</v>
      </c>
      <c r="AH19" s="75" t="s">
        <v>552</v>
      </c>
      <c r="AI19" s="60">
        <v>1</v>
      </c>
      <c r="AJ19" s="61">
        <v>7.7519379844961239E-3</v>
      </c>
      <c r="AK19" s="40">
        <v>0</v>
      </c>
      <c r="AL19" s="40">
        <v>0</v>
      </c>
      <c r="AM19" s="40">
        <v>0</v>
      </c>
      <c r="AN19" s="40">
        <v>0</v>
      </c>
      <c r="AO19" s="76">
        <v>0</v>
      </c>
    </row>
    <row r="20" spans="1:41" x14ac:dyDescent="0.2">
      <c r="A20" s="75" t="s">
        <v>553</v>
      </c>
      <c r="B20" s="47">
        <v>1</v>
      </c>
      <c r="C20" s="48">
        <v>5.2910052910052907E-3</v>
      </c>
      <c r="D20" s="75" t="s">
        <v>553</v>
      </c>
      <c r="E20" s="49">
        <v>1</v>
      </c>
      <c r="F20" s="48">
        <v>-9.1743119266055051E-3</v>
      </c>
      <c r="G20" s="75" t="s">
        <v>553</v>
      </c>
      <c r="H20" s="49">
        <v>1</v>
      </c>
      <c r="I20" s="48">
        <v>-9.1743119266055051E-3</v>
      </c>
      <c r="J20" s="75" t="s">
        <v>553</v>
      </c>
      <c r="K20" s="47">
        <v>1</v>
      </c>
      <c r="L20" s="48">
        <v>5.235602094240838E-3</v>
      </c>
      <c r="M20" s="75" t="s">
        <v>553</v>
      </c>
      <c r="N20" s="47">
        <v>1</v>
      </c>
      <c r="O20" s="48">
        <v>5.235602094240838E-3</v>
      </c>
      <c r="P20" s="75" t="s">
        <v>553</v>
      </c>
      <c r="Q20" s="47">
        <v>1</v>
      </c>
      <c r="R20" s="48">
        <v>6.6225165562913907E-3</v>
      </c>
      <c r="S20" s="75" t="s">
        <v>553</v>
      </c>
      <c r="T20" s="60">
        <v>1</v>
      </c>
      <c r="U20" s="61">
        <v>7.7519379844961239E-3</v>
      </c>
      <c r="V20" s="75" t="s">
        <v>553</v>
      </c>
      <c r="W20" s="62">
        <v>1</v>
      </c>
      <c r="X20" s="63">
        <v>7.7519379844961239E-3</v>
      </c>
      <c r="Y20" s="75" t="s">
        <v>553</v>
      </c>
      <c r="Z20" s="64">
        <v>1</v>
      </c>
      <c r="AA20" s="63">
        <v>7.7519379844961239E-3</v>
      </c>
      <c r="AB20" s="75" t="s">
        <v>553</v>
      </c>
      <c r="AC20" s="60">
        <v>1</v>
      </c>
      <c r="AD20" s="63">
        <v>7.7519379844961239E-3</v>
      </c>
      <c r="AE20" s="75" t="s">
        <v>553</v>
      </c>
      <c r="AF20" s="65">
        <v>1</v>
      </c>
      <c r="AG20" s="63">
        <v>7.7519379844961239E-3</v>
      </c>
      <c r="AH20" s="75" t="s">
        <v>553</v>
      </c>
      <c r="AI20" s="60">
        <v>1</v>
      </c>
      <c r="AJ20" s="61">
        <v>7.7519379844961239E-3</v>
      </c>
      <c r="AK20" s="40">
        <v>0</v>
      </c>
      <c r="AL20" s="40">
        <v>0</v>
      </c>
      <c r="AM20" s="40">
        <v>0</v>
      </c>
      <c r="AN20" s="40">
        <v>0</v>
      </c>
      <c r="AO20" s="76">
        <v>0</v>
      </c>
    </row>
    <row r="21" spans="1:41" x14ac:dyDescent="0.2">
      <c r="A21" s="75" t="s">
        <v>559</v>
      </c>
      <c r="B21" s="47">
        <v>1</v>
      </c>
      <c r="C21" s="48">
        <v>5.2910052910052907E-3</v>
      </c>
      <c r="D21" s="75" t="s">
        <v>559</v>
      </c>
      <c r="E21" s="49">
        <v>1</v>
      </c>
      <c r="F21" s="48">
        <v>-9.1743119266055051E-3</v>
      </c>
      <c r="G21" s="75" t="s">
        <v>559</v>
      </c>
      <c r="H21" s="49">
        <v>1</v>
      </c>
      <c r="I21" s="48">
        <v>-9.1743119266055051E-3</v>
      </c>
      <c r="J21" s="75" t="s">
        <v>559</v>
      </c>
      <c r="K21" s="47">
        <v>1</v>
      </c>
      <c r="L21" s="48">
        <v>5.235602094240838E-3</v>
      </c>
      <c r="M21" s="75" t="s">
        <v>559</v>
      </c>
      <c r="N21" s="47">
        <v>1</v>
      </c>
      <c r="O21" s="48">
        <v>5.235602094240838E-3</v>
      </c>
      <c r="P21" s="75" t="s">
        <v>559</v>
      </c>
      <c r="Q21" s="47">
        <v>1</v>
      </c>
      <c r="R21" s="48">
        <v>6.6225165562913907E-3</v>
      </c>
      <c r="S21" s="75" t="s">
        <v>559</v>
      </c>
      <c r="T21" s="60">
        <v>1</v>
      </c>
      <c r="U21" s="61">
        <v>7.7519379844961239E-3</v>
      </c>
      <c r="V21" s="75" t="s">
        <v>559</v>
      </c>
      <c r="W21" s="62">
        <v>1</v>
      </c>
      <c r="X21" s="63">
        <v>7.7519379844961239E-3</v>
      </c>
      <c r="Y21" s="75" t="s">
        <v>559</v>
      </c>
      <c r="Z21" s="64">
        <v>1</v>
      </c>
      <c r="AA21" s="63">
        <v>7.7519379844961239E-3</v>
      </c>
      <c r="AB21" s="75" t="s">
        <v>559</v>
      </c>
      <c r="AC21" s="60">
        <v>1</v>
      </c>
      <c r="AD21" s="63">
        <v>7.7519379844961239E-3</v>
      </c>
      <c r="AE21" s="75" t="s">
        <v>559</v>
      </c>
      <c r="AF21" s="65">
        <v>1</v>
      </c>
      <c r="AG21" s="63">
        <v>7.7519379844961239E-3</v>
      </c>
      <c r="AH21" s="75" t="s">
        <v>559</v>
      </c>
      <c r="AI21" s="60">
        <v>1</v>
      </c>
      <c r="AJ21" s="61">
        <v>7.7519379844961239E-3</v>
      </c>
      <c r="AK21" s="40">
        <v>0</v>
      </c>
      <c r="AL21" s="40">
        <v>0</v>
      </c>
      <c r="AM21" s="40">
        <v>0</v>
      </c>
      <c r="AN21" s="40">
        <v>0</v>
      </c>
      <c r="AO21" s="76">
        <v>0</v>
      </c>
    </row>
    <row r="22" spans="1:41" x14ac:dyDescent="0.2">
      <c r="A22" s="75" t="s">
        <v>590</v>
      </c>
      <c r="B22" s="47">
        <v>0</v>
      </c>
      <c r="C22" s="48">
        <v>0</v>
      </c>
      <c r="D22" s="75" t="s">
        <v>590</v>
      </c>
      <c r="E22" s="49">
        <v>0</v>
      </c>
      <c r="F22" s="48">
        <v>0</v>
      </c>
      <c r="G22" s="75" t="s">
        <v>590</v>
      </c>
      <c r="H22" s="49">
        <v>0</v>
      </c>
      <c r="I22" s="48">
        <v>0</v>
      </c>
      <c r="J22" s="75" t="s">
        <v>590</v>
      </c>
      <c r="K22" s="47">
        <v>0</v>
      </c>
      <c r="L22" s="48">
        <v>0</v>
      </c>
      <c r="M22" s="75" t="s">
        <v>590</v>
      </c>
      <c r="N22" s="47">
        <v>0</v>
      </c>
      <c r="O22" s="48">
        <v>0</v>
      </c>
      <c r="P22" s="75" t="s">
        <v>590</v>
      </c>
      <c r="Q22" s="47">
        <v>0</v>
      </c>
      <c r="R22" s="48">
        <v>0</v>
      </c>
      <c r="S22" s="75" t="s">
        <v>590</v>
      </c>
      <c r="T22" s="60">
        <v>1</v>
      </c>
      <c r="U22" s="61">
        <v>7.7519379844961239E-3</v>
      </c>
      <c r="V22" s="75" t="s">
        <v>590</v>
      </c>
      <c r="W22" s="62">
        <v>1</v>
      </c>
      <c r="X22" s="63">
        <v>7.7519379844961239E-3</v>
      </c>
      <c r="Y22" s="75" t="s">
        <v>590</v>
      </c>
      <c r="Z22" s="64">
        <v>1</v>
      </c>
      <c r="AA22" s="63">
        <v>7.7519379844961239E-3</v>
      </c>
      <c r="AB22" s="75" t="s">
        <v>590</v>
      </c>
      <c r="AC22" s="60">
        <v>1</v>
      </c>
      <c r="AD22" s="63">
        <v>7.7519379844961239E-3</v>
      </c>
      <c r="AE22" s="75" t="s">
        <v>590</v>
      </c>
      <c r="AF22" s="65">
        <v>1</v>
      </c>
      <c r="AG22" s="63">
        <v>7.7519379844961239E-3</v>
      </c>
      <c r="AH22" s="75" t="s">
        <v>590</v>
      </c>
      <c r="AI22" s="60">
        <v>1</v>
      </c>
      <c r="AJ22" s="61">
        <v>7.7519379844961239E-3</v>
      </c>
      <c r="AK22" s="40">
        <v>0</v>
      </c>
      <c r="AL22" s="40">
        <v>0</v>
      </c>
      <c r="AM22" s="40">
        <v>0</v>
      </c>
      <c r="AN22" s="40">
        <v>0</v>
      </c>
      <c r="AO22" s="76">
        <v>0</v>
      </c>
    </row>
    <row r="23" spans="1:41" x14ac:dyDescent="0.2">
      <c r="A23" s="75" t="s">
        <v>596</v>
      </c>
      <c r="B23" s="47">
        <v>1</v>
      </c>
      <c r="C23" s="48">
        <v>5.2910052910052907E-3</v>
      </c>
      <c r="D23" s="75" t="s">
        <v>596</v>
      </c>
      <c r="E23" s="49">
        <v>1</v>
      </c>
      <c r="F23" s="48">
        <v>-9.1743119266055051E-3</v>
      </c>
      <c r="G23" s="75" t="s">
        <v>596</v>
      </c>
      <c r="H23" s="49">
        <v>1</v>
      </c>
      <c r="I23" s="48">
        <v>-9.1743119266055051E-3</v>
      </c>
      <c r="J23" s="75" t="s">
        <v>596</v>
      </c>
      <c r="K23" s="47">
        <v>1</v>
      </c>
      <c r="L23" s="48">
        <v>5.235602094240838E-3</v>
      </c>
      <c r="M23" s="75" t="s">
        <v>596</v>
      </c>
      <c r="N23" s="47">
        <v>1</v>
      </c>
      <c r="O23" s="48">
        <v>5.235602094240838E-3</v>
      </c>
      <c r="P23" s="75" t="s">
        <v>596</v>
      </c>
      <c r="Q23" s="47">
        <v>1</v>
      </c>
      <c r="R23" s="48">
        <v>6.6225165562913907E-3</v>
      </c>
      <c r="S23" s="75" t="s">
        <v>596</v>
      </c>
      <c r="T23" s="60">
        <v>1</v>
      </c>
      <c r="U23" s="61">
        <v>7.7519379844961239E-3</v>
      </c>
      <c r="V23" s="75" t="s">
        <v>596</v>
      </c>
      <c r="W23" s="62">
        <v>1</v>
      </c>
      <c r="X23" s="63">
        <v>7.7519379844961239E-3</v>
      </c>
      <c r="Y23" s="75" t="s">
        <v>596</v>
      </c>
      <c r="Z23" s="64">
        <v>1</v>
      </c>
      <c r="AA23" s="63">
        <v>7.7519379844961239E-3</v>
      </c>
      <c r="AB23" s="75" t="s">
        <v>596</v>
      </c>
      <c r="AC23" s="60">
        <v>1</v>
      </c>
      <c r="AD23" s="63">
        <v>7.7519379844961239E-3</v>
      </c>
      <c r="AE23" s="75" t="s">
        <v>596</v>
      </c>
      <c r="AF23" s="65">
        <v>1</v>
      </c>
      <c r="AG23" s="63">
        <v>7.7519379844961239E-3</v>
      </c>
      <c r="AH23" s="75" t="s">
        <v>596</v>
      </c>
      <c r="AI23" s="60">
        <v>1</v>
      </c>
      <c r="AJ23" s="61">
        <v>7.7519379844961239E-3</v>
      </c>
      <c r="AK23" s="40">
        <v>0</v>
      </c>
      <c r="AL23" s="40">
        <v>0</v>
      </c>
      <c r="AM23" s="40">
        <v>0</v>
      </c>
      <c r="AN23" s="40">
        <v>0</v>
      </c>
      <c r="AO23" s="76">
        <v>0</v>
      </c>
    </row>
    <row r="24" spans="1:41" x14ac:dyDescent="0.2">
      <c r="A24" s="75" t="s">
        <v>617</v>
      </c>
      <c r="B24" s="47">
        <v>3</v>
      </c>
      <c r="C24" s="48">
        <v>1.5873015873015872E-2</v>
      </c>
      <c r="D24" s="75" t="s">
        <v>617</v>
      </c>
      <c r="E24" s="49">
        <v>3</v>
      </c>
      <c r="F24" s="48">
        <v>-2.7522935779816515E-2</v>
      </c>
      <c r="G24" s="75" t="s">
        <v>617</v>
      </c>
      <c r="H24" s="49">
        <v>3</v>
      </c>
      <c r="I24" s="48">
        <v>-2.7522935779816515E-2</v>
      </c>
      <c r="J24" s="75" t="s">
        <v>617</v>
      </c>
      <c r="K24" s="47">
        <v>3</v>
      </c>
      <c r="L24" s="48">
        <v>1.5706806282722512E-2</v>
      </c>
      <c r="M24" s="75" t="s">
        <v>617</v>
      </c>
      <c r="N24" s="47">
        <v>3</v>
      </c>
      <c r="O24" s="48">
        <v>1.5706806282722512E-2</v>
      </c>
      <c r="P24" s="75" t="s">
        <v>617</v>
      </c>
      <c r="Q24" s="47">
        <v>3</v>
      </c>
      <c r="R24" s="48">
        <v>1.9867549668874173E-2</v>
      </c>
      <c r="S24" s="75" t="s">
        <v>617</v>
      </c>
      <c r="T24" s="60">
        <v>1</v>
      </c>
      <c r="U24" s="61">
        <v>7.7519379844961239E-3</v>
      </c>
      <c r="V24" s="75" t="s">
        <v>617</v>
      </c>
      <c r="W24" s="62">
        <v>1</v>
      </c>
      <c r="X24" s="63">
        <v>7.7519379844961239E-3</v>
      </c>
      <c r="Y24" s="75" t="s">
        <v>617</v>
      </c>
      <c r="Z24" s="64">
        <v>1</v>
      </c>
      <c r="AA24" s="63">
        <v>7.7519379844961239E-3</v>
      </c>
      <c r="AB24" s="75" t="s">
        <v>617</v>
      </c>
      <c r="AC24" s="60">
        <v>1</v>
      </c>
      <c r="AD24" s="63">
        <v>7.7519379844961239E-3</v>
      </c>
      <c r="AE24" s="75" t="s">
        <v>617</v>
      </c>
      <c r="AF24" s="65">
        <v>1</v>
      </c>
      <c r="AG24" s="63">
        <v>7.7519379844961239E-3</v>
      </c>
      <c r="AH24" s="75" t="s">
        <v>617</v>
      </c>
      <c r="AI24" s="60">
        <v>1</v>
      </c>
      <c r="AJ24" s="61">
        <v>7.7519379844961239E-3</v>
      </c>
      <c r="AK24" s="40">
        <v>-66.666666666666657</v>
      </c>
      <c r="AL24" s="40">
        <v>-66.666666666666657</v>
      </c>
      <c r="AM24" s="40">
        <v>-66.666666666666657</v>
      </c>
      <c r="AN24" s="40">
        <v>-66.666666666666657</v>
      </c>
      <c r="AO24" s="76">
        <v>-66.666666666666657</v>
      </c>
    </row>
    <row r="25" spans="1:41" x14ac:dyDescent="0.2">
      <c r="A25" s="75" t="s">
        <v>619</v>
      </c>
      <c r="B25" s="47">
        <v>2</v>
      </c>
      <c r="C25" s="48">
        <v>1.0582010582010581E-2</v>
      </c>
      <c r="D25" s="75" t="s">
        <v>619</v>
      </c>
      <c r="E25" s="49">
        <v>2</v>
      </c>
      <c r="F25" s="48">
        <v>-1.834862385321101E-2</v>
      </c>
      <c r="G25" s="75" t="s">
        <v>619</v>
      </c>
      <c r="H25" s="49">
        <v>2</v>
      </c>
      <c r="I25" s="48">
        <v>-1.834862385321101E-2</v>
      </c>
      <c r="J25" s="75" t="s">
        <v>619</v>
      </c>
      <c r="K25" s="47">
        <v>2</v>
      </c>
      <c r="L25" s="48">
        <v>1.0471204188481676E-2</v>
      </c>
      <c r="M25" s="75" t="s">
        <v>619</v>
      </c>
      <c r="N25" s="47">
        <v>2</v>
      </c>
      <c r="O25" s="48">
        <v>1.0471204188481676E-2</v>
      </c>
      <c r="P25" s="75" t="s">
        <v>619</v>
      </c>
      <c r="Q25" s="47">
        <v>2</v>
      </c>
      <c r="R25" s="48">
        <v>1.3245033112582781E-2</v>
      </c>
      <c r="S25" s="75" t="s">
        <v>619</v>
      </c>
      <c r="T25" s="60">
        <v>1</v>
      </c>
      <c r="U25" s="61">
        <v>7.7519379844961239E-3</v>
      </c>
      <c r="V25" s="75" t="s">
        <v>619</v>
      </c>
      <c r="W25" s="62">
        <v>1</v>
      </c>
      <c r="X25" s="63">
        <v>7.7519379844961239E-3</v>
      </c>
      <c r="Y25" s="75" t="s">
        <v>619</v>
      </c>
      <c r="Z25" s="64">
        <v>1</v>
      </c>
      <c r="AA25" s="63">
        <v>7.7519379844961239E-3</v>
      </c>
      <c r="AB25" s="75" t="s">
        <v>619</v>
      </c>
      <c r="AC25" s="60">
        <v>1</v>
      </c>
      <c r="AD25" s="63">
        <v>7.7519379844961239E-3</v>
      </c>
      <c r="AE25" s="75" t="s">
        <v>619</v>
      </c>
      <c r="AF25" s="65">
        <v>1</v>
      </c>
      <c r="AG25" s="63">
        <v>7.7519379844961239E-3</v>
      </c>
      <c r="AH25" s="75" t="s">
        <v>619</v>
      </c>
      <c r="AI25" s="60">
        <v>1</v>
      </c>
      <c r="AJ25" s="61">
        <v>7.7519379844961239E-3</v>
      </c>
      <c r="AK25" s="40">
        <v>-50</v>
      </c>
      <c r="AL25" s="40">
        <v>-50</v>
      </c>
      <c r="AM25" s="40">
        <v>-50</v>
      </c>
      <c r="AN25" s="40">
        <v>-50</v>
      </c>
      <c r="AO25" s="76">
        <v>-50</v>
      </c>
    </row>
    <row r="26" spans="1:41" x14ac:dyDescent="0.2">
      <c r="A26" s="75" t="s">
        <v>621</v>
      </c>
      <c r="B26" s="47">
        <v>0</v>
      </c>
      <c r="C26" s="48">
        <v>0</v>
      </c>
      <c r="D26" s="75" t="s">
        <v>621</v>
      </c>
      <c r="E26" s="49">
        <v>0</v>
      </c>
      <c r="F26" s="48">
        <v>0</v>
      </c>
      <c r="G26" s="75" t="s">
        <v>621</v>
      </c>
      <c r="H26" s="49">
        <v>0</v>
      </c>
      <c r="I26" s="48">
        <v>0</v>
      </c>
      <c r="J26" s="75" t="s">
        <v>621</v>
      </c>
      <c r="K26" s="47">
        <v>0</v>
      </c>
      <c r="L26" s="48">
        <v>0</v>
      </c>
      <c r="M26" s="75" t="s">
        <v>621</v>
      </c>
      <c r="N26" s="47">
        <v>0</v>
      </c>
      <c r="O26" s="48">
        <v>0</v>
      </c>
      <c r="P26" s="75" t="s">
        <v>621</v>
      </c>
      <c r="Q26" s="47">
        <v>0</v>
      </c>
      <c r="R26" s="48">
        <v>0</v>
      </c>
      <c r="S26" s="75" t="s">
        <v>621</v>
      </c>
      <c r="T26" s="60">
        <v>1</v>
      </c>
      <c r="U26" s="61">
        <v>7.7519379844961239E-3</v>
      </c>
      <c r="V26" s="75" t="s">
        <v>621</v>
      </c>
      <c r="W26" s="62">
        <v>1</v>
      </c>
      <c r="X26" s="63">
        <v>7.7519379844961239E-3</v>
      </c>
      <c r="Y26" s="75" t="s">
        <v>621</v>
      </c>
      <c r="Z26" s="64">
        <v>1</v>
      </c>
      <c r="AA26" s="63">
        <v>7.7519379844961239E-3</v>
      </c>
      <c r="AB26" s="75" t="s">
        <v>621</v>
      </c>
      <c r="AC26" s="60">
        <v>1</v>
      </c>
      <c r="AD26" s="63">
        <v>7.7519379844961239E-3</v>
      </c>
      <c r="AE26" s="75" t="s">
        <v>621</v>
      </c>
      <c r="AF26" s="65">
        <v>1</v>
      </c>
      <c r="AG26" s="63">
        <v>7.7519379844961239E-3</v>
      </c>
      <c r="AH26" s="75" t="s">
        <v>621</v>
      </c>
      <c r="AI26" s="60">
        <v>1</v>
      </c>
      <c r="AJ26" s="61">
        <v>7.7519379844961239E-3</v>
      </c>
      <c r="AK26" s="40">
        <v>0</v>
      </c>
      <c r="AL26" s="40">
        <v>0</v>
      </c>
      <c r="AM26" s="40">
        <v>0</v>
      </c>
      <c r="AN26" s="40">
        <v>0</v>
      </c>
      <c r="AO26" s="76">
        <v>0</v>
      </c>
    </row>
    <row r="27" spans="1:41" x14ac:dyDescent="0.2">
      <c r="A27" s="75" t="s">
        <v>219</v>
      </c>
      <c r="B27" s="47">
        <v>1</v>
      </c>
      <c r="C27" s="48">
        <v>5.2910052910052907E-3</v>
      </c>
      <c r="D27" s="75" t="s">
        <v>219</v>
      </c>
      <c r="E27" s="49">
        <v>1</v>
      </c>
      <c r="F27" s="48">
        <v>-9.1743119266055051E-3</v>
      </c>
      <c r="G27" s="75" t="s">
        <v>219</v>
      </c>
      <c r="H27" s="49">
        <v>1</v>
      </c>
      <c r="I27" s="48">
        <v>-9.1743119266055051E-3</v>
      </c>
      <c r="J27" s="75" t="s">
        <v>219</v>
      </c>
      <c r="K27" s="47">
        <v>1</v>
      </c>
      <c r="L27" s="48">
        <v>5.235602094240838E-3</v>
      </c>
      <c r="M27" s="75" t="s">
        <v>219</v>
      </c>
      <c r="N27" s="47">
        <v>1</v>
      </c>
      <c r="O27" s="48">
        <v>5.235602094240838E-3</v>
      </c>
      <c r="P27" s="75" t="s">
        <v>219</v>
      </c>
      <c r="Q27" s="47">
        <v>1</v>
      </c>
      <c r="R27" s="48">
        <v>6.6225165562913907E-3</v>
      </c>
      <c r="S27" s="75" t="s">
        <v>219</v>
      </c>
      <c r="T27" s="60">
        <v>1</v>
      </c>
      <c r="U27" s="61">
        <v>7.7519379844961239E-3</v>
      </c>
      <c r="V27" s="75" t="s">
        <v>219</v>
      </c>
      <c r="W27" s="62">
        <v>1</v>
      </c>
      <c r="X27" s="63">
        <v>7.7519379844961239E-3</v>
      </c>
      <c r="Y27" s="75" t="s">
        <v>219</v>
      </c>
      <c r="Z27" s="64">
        <v>1</v>
      </c>
      <c r="AA27" s="63">
        <v>7.7519379844961239E-3</v>
      </c>
      <c r="AB27" s="75" t="s">
        <v>219</v>
      </c>
      <c r="AC27" s="60">
        <v>1</v>
      </c>
      <c r="AD27" s="63">
        <v>7.7519379844961239E-3</v>
      </c>
      <c r="AE27" s="75" t="s">
        <v>219</v>
      </c>
      <c r="AF27" s="65">
        <v>1</v>
      </c>
      <c r="AG27" s="63">
        <v>7.7519379844961239E-3</v>
      </c>
      <c r="AH27" s="75" t="s">
        <v>219</v>
      </c>
      <c r="AI27" s="60">
        <v>1</v>
      </c>
      <c r="AJ27" s="61">
        <v>7.7519379844961239E-3</v>
      </c>
      <c r="AK27" s="40">
        <v>0</v>
      </c>
      <c r="AL27" s="40">
        <v>0</v>
      </c>
      <c r="AM27" s="40">
        <v>0</v>
      </c>
      <c r="AN27" s="40">
        <v>0</v>
      </c>
      <c r="AO27" s="76">
        <v>0</v>
      </c>
    </row>
    <row r="28" spans="1:41" x14ac:dyDescent="0.2">
      <c r="A28" s="75" t="s">
        <v>625</v>
      </c>
      <c r="B28" s="47">
        <v>2</v>
      </c>
      <c r="C28" s="48">
        <v>1.0582010582010581E-2</v>
      </c>
      <c r="D28" s="75" t="s">
        <v>625</v>
      </c>
      <c r="E28" s="49">
        <v>2</v>
      </c>
      <c r="F28" s="48">
        <v>-1.834862385321101E-2</v>
      </c>
      <c r="G28" s="75" t="s">
        <v>625</v>
      </c>
      <c r="H28" s="49">
        <v>2</v>
      </c>
      <c r="I28" s="48">
        <v>-1.834862385321101E-2</v>
      </c>
      <c r="J28" s="75" t="s">
        <v>625</v>
      </c>
      <c r="K28" s="47">
        <v>2</v>
      </c>
      <c r="L28" s="48">
        <v>1.0471204188481676E-2</v>
      </c>
      <c r="M28" s="75" t="s">
        <v>625</v>
      </c>
      <c r="N28" s="47">
        <v>2</v>
      </c>
      <c r="O28" s="48">
        <v>1.0471204188481676E-2</v>
      </c>
      <c r="P28" s="75" t="s">
        <v>625</v>
      </c>
      <c r="Q28" s="47">
        <v>2</v>
      </c>
      <c r="R28" s="48">
        <v>1.3245033112582781E-2</v>
      </c>
      <c r="S28" s="75" t="s">
        <v>625</v>
      </c>
      <c r="T28" s="60">
        <v>1</v>
      </c>
      <c r="U28" s="61">
        <v>7.7519379844961239E-3</v>
      </c>
      <c r="V28" s="75" t="s">
        <v>625</v>
      </c>
      <c r="W28" s="62">
        <v>1</v>
      </c>
      <c r="X28" s="63">
        <v>7.7519379844961239E-3</v>
      </c>
      <c r="Y28" s="75" t="s">
        <v>625</v>
      </c>
      <c r="Z28" s="64">
        <v>1</v>
      </c>
      <c r="AA28" s="63">
        <v>7.7519379844961239E-3</v>
      </c>
      <c r="AB28" s="75" t="s">
        <v>625</v>
      </c>
      <c r="AC28" s="60">
        <v>1</v>
      </c>
      <c r="AD28" s="63">
        <v>7.7519379844961239E-3</v>
      </c>
      <c r="AE28" s="75" t="s">
        <v>625</v>
      </c>
      <c r="AF28" s="65">
        <v>1</v>
      </c>
      <c r="AG28" s="63">
        <v>7.7519379844961239E-3</v>
      </c>
      <c r="AH28" s="75" t="s">
        <v>625</v>
      </c>
      <c r="AI28" s="60">
        <v>1</v>
      </c>
      <c r="AJ28" s="61">
        <v>7.7519379844961239E-3</v>
      </c>
      <c r="AK28" s="40">
        <v>-50</v>
      </c>
      <c r="AL28" s="40">
        <v>-50</v>
      </c>
      <c r="AM28" s="40">
        <v>-50</v>
      </c>
      <c r="AN28" s="40">
        <v>-50</v>
      </c>
      <c r="AO28" s="76">
        <v>-50</v>
      </c>
    </row>
    <row r="29" spans="1:41" x14ac:dyDescent="0.2">
      <c r="A29" s="75" t="s">
        <v>540</v>
      </c>
      <c r="B29" s="47">
        <v>1</v>
      </c>
      <c r="C29" s="48">
        <v>5.2910052910052907E-3</v>
      </c>
      <c r="D29" s="75" t="s">
        <v>540</v>
      </c>
      <c r="E29" s="49">
        <v>1</v>
      </c>
      <c r="F29" s="48">
        <v>-9.1743119266055051E-3</v>
      </c>
      <c r="G29" s="75" t="s">
        <v>540</v>
      </c>
      <c r="H29" s="49">
        <v>1</v>
      </c>
      <c r="I29" s="48">
        <v>-9.1743119266055051E-3</v>
      </c>
      <c r="J29" s="75" t="s">
        <v>540</v>
      </c>
      <c r="K29" s="47">
        <v>1</v>
      </c>
      <c r="L29" s="48">
        <v>5.235602094240838E-3</v>
      </c>
      <c r="M29" s="75" t="s">
        <v>540</v>
      </c>
      <c r="N29" s="47">
        <v>1</v>
      </c>
      <c r="O29" s="48">
        <v>5.235602094240838E-3</v>
      </c>
      <c r="P29" s="75" t="s">
        <v>540</v>
      </c>
      <c r="Q29" s="47">
        <v>1</v>
      </c>
      <c r="R29" s="48">
        <v>6.6225165562913907E-3</v>
      </c>
      <c r="S29" s="75" t="s">
        <v>540</v>
      </c>
      <c r="T29" s="60">
        <v>0</v>
      </c>
      <c r="U29" s="61">
        <v>0</v>
      </c>
      <c r="V29" s="75" t="s">
        <v>540</v>
      </c>
      <c r="W29" s="62">
        <v>0</v>
      </c>
      <c r="X29" s="63">
        <v>0</v>
      </c>
      <c r="Y29" s="75" t="s">
        <v>540</v>
      </c>
      <c r="Z29" s="64">
        <v>0</v>
      </c>
      <c r="AA29" s="63">
        <v>0</v>
      </c>
      <c r="AB29" s="75" t="s">
        <v>540</v>
      </c>
      <c r="AC29" s="60">
        <v>0</v>
      </c>
      <c r="AD29" s="63">
        <v>0</v>
      </c>
      <c r="AE29" s="75" t="s">
        <v>540</v>
      </c>
      <c r="AF29" s="65">
        <v>0</v>
      </c>
      <c r="AG29" s="63">
        <v>0</v>
      </c>
      <c r="AH29" s="75" t="s">
        <v>540</v>
      </c>
      <c r="AI29" s="60">
        <v>0</v>
      </c>
      <c r="AJ29" s="61">
        <v>0</v>
      </c>
      <c r="AK29" s="40">
        <v>0</v>
      </c>
      <c r="AL29" s="40">
        <v>0</v>
      </c>
      <c r="AM29" s="40">
        <v>0</v>
      </c>
      <c r="AN29" s="40">
        <v>0</v>
      </c>
      <c r="AO29" s="76">
        <v>0</v>
      </c>
    </row>
    <row r="30" spans="1:41" x14ac:dyDescent="0.2">
      <c r="A30" s="75" t="s">
        <v>541</v>
      </c>
      <c r="B30" s="47">
        <v>1</v>
      </c>
      <c r="C30" s="48">
        <v>5.2910052910052907E-3</v>
      </c>
      <c r="D30" s="75" t="s">
        <v>541</v>
      </c>
      <c r="E30" s="49">
        <v>1</v>
      </c>
      <c r="F30" s="48">
        <v>-9.1743119266055051E-3</v>
      </c>
      <c r="G30" s="75" t="s">
        <v>541</v>
      </c>
      <c r="H30" s="49">
        <v>1</v>
      </c>
      <c r="I30" s="48">
        <v>-9.1743119266055051E-3</v>
      </c>
      <c r="J30" s="75" t="s">
        <v>541</v>
      </c>
      <c r="K30" s="47">
        <v>1</v>
      </c>
      <c r="L30" s="48">
        <v>5.235602094240838E-3</v>
      </c>
      <c r="M30" s="75" t="s">
        <v>541</v>
      </c>
      <c r="N30" s="47">
        <v>1</v>
      </c>
      <c r="O30" s="48">
        <v>5.235602094240838E-3</v>
      </c>
      <c r="P30" s="75" t="s">
        <v>541</v>
      </c>
      <c r="Q30" s="47">
        <v>1</v>
      </c>
      <c r="R30" s="48">
        <v>6.6225165562913907E-3</v>
      </c>
      <c r="S30" s="75" t="s">
        <v>541</v>
      </c>
      <c r="T30" s="60">
        <v>0</v>
      </c>
      <c r="U30" s="61">
        <v>0</v>
      </c>
      <c r="V30" s="75" t="s">
        <v>541</v>
      </c>
      <c r="W30" s="62">
        <v>0</v>
      </c>
      <c r="X30" s="63">
        <v>0</v>
      </c>
      <c r="Y30" s="75" t="s">
        <v>541</v>
      </c>
      <c r="Z30" s="64">
        <v>0</v>
      </c>
      <c r="AA30" s="63">
        <v>0</v>
      </c>
      <c r="AB30" s="75" t="s">
        <v>541</v>
      </c>
      <c r="AC30" s="60">
        <v>0</v>
      </c>
      <c r="AD30" s="63">
        <v>0</v>
      </c>
      <c r="AE30" s="75" t="s">
        <v>541</v>
      </c>
      <c r="AF30" s="65">
        <v>0</v>
      </c>
      <c r="AG30" s="63">
        <v>0</v>
      </c>
      <c r="AH30" s="75" t="s">
        <v>541</v>
      </c>
      <c r="AI30" s="60">
        <v>0</v>
      </c>
      <c r="AJ30" s="61">
        <v>0</v>
      </c>
      <c r="AK30" s="40">
        <v>0</v>
      </c>
      <c r="AL30" s="40">
        <v>0</v>
      </c>
      <c r="AM30" s="40">
        <v>0</v>
      </c>
      <c r="AN30" s="40">
        <v>0</v>
      </c>
      <c r="AO30" s="76">
        <v>0</v>
      </c>
    </row>
    <row r="31" spans="1:41" x14ac:dyDescent="0.2">
      <c r="A31" s="75" t="s">
        <v>544</v>
      </c>
      <c r="B31" s="47">
        <v>1</v>
      </c>
      <c r="C31" s="48">
        <v>5.2910052910052907E-3</v>
      </c>
      <c r="D31" s="75" t="s">
        <v>544</v>
      </c>
      <c r="E31" s="49">
        <v>1</v>
      </c>
      <c r="F31" s="48">
        <v>-9.1743119266055051E-3</v>
      </c>
      <c r="G31" s="75" t="s">
        <v>544</v>
      </c>
      <c r="H31" s="49">
        <v>1</v>
      </c>
      <c r="I31" s="48">
        <v>-9.1743119266055051E-3</v>
      </c>
      <c r="J31" s="75" t="s">
        <v>544</v>
      </c>
      <c r="K31" s="47">
        <v>1</v>
      </c>
      <c r="L31" s="48">
        <v>5.235602094240838E-3</v>
      </c>
      <c r="M31" s="75" t="s">
        <v>544</v>
      </c>
      <c r="N31" s="47">
        <v>1</v>
      </c>
      <c r="O31" s="48">
        <v>5.235602094240838E-3</v>
      </c>
      <c r="P31" s="75" t="s">
        <v>544</v>
      </c>
      <c r="Q31" s="47">
        <v>1</v>
      </c>
      <c r="R31" s="48">
        <v>6.6225165562913907E-3</v>
      </c>
      <c r="S31" s="75" t="s">
        <v>544</v>
      </c>
      <c r="T31" s="60">
        <v>0</v>
      </c>
      <c r="U31" s="61">
        <v>0</v>
      </c>
      <c r="V31" s="75" t="s">
        <v>544</v>
      </c>
      <c r="W31" s="62">
        <v>0</v>
      </c>
      <c r="X31" s="63">
        <v>0</v>
      </c>
      <c r="Y31" s="75" t="s">
        <v>544</v>
      </c>
      <c r="Z31" s="64">
        <v>0</v>
      </c>
      <c r="AA31" s="63">
        <v>0</v>
      </c>
      <c r="AB31" s="75" t="s">
        <v>544</v>
      </c>
      <c r="AC31" s="60">
        <v>0</v>
      </c>
      <c r="AD31" s="63">
        <v>0</v>
      </c>
      <c r="AE31" s="75" t="s">
        <v>544</v>
      </c>
      <c r="AF31" s="65">
        <v>0</v>
      </c>
      <c r="AG31" s="63">
        <v>0</v>
      </c>
      <c r="AH31" s="75" t="s">
        <v>544</v>
      </c>
      <c r="AI31" s="60">
        <v>0</v>
      </c>
      <c r="AJ31" s="61">
        <v>0</v>
      </c>
      <c r="AK31" s="40">
        <v>0</v>
      </c>
      <c r="AL31" s="40">
        <v>0</v>
      </c>
      <c r="AM31" s="40">
        <v>0</v>
      </c>
      <c r="AN31" s="40">
        <v>0</v>
      </c>
      <c r="AO31" s="76">
        <v>0</v>
      </c>
    </row>
    <row r="32" spans="1:41" x14ac:dyDescent="0.2">
      <c r="A32" s="75" t="s">
        <v>649</v>
      </c>
      <c r="B32" s="47">
        <v>1</v>
      </c>
      <c r="C32" s="48">
        <v>5.2910052910052907E-3</v>
      </c>
      <c r="D32" s="75" t="s">
        <v>649</v>
      </c>
      <c r="E32" s="49">
        <v>1</v>
      </c>
      <c r="F32" s="48">
        <v>-9.1743119266055051E-3</v>
      </c>
      <c r="G32" s="75" t="s">
        <v>649</v>
      </c>
      <c r="H32" s="49">
        <v>1</v>
      </c>
      <c r="I32" s="48">
        <v>-9.1743119266055051E-3</v>
      </c>
      <c r="J32" s="75" t="s">
        <v>649</v>
      </c>
      <c r="K32" s="47">
        <v>1</v>
      </c>
      <c r="L32" s="48">
        <v>5.235602094240838E-3</v>
      </c>
      <c r="M32" s="75" t="s">
        <v>649</v>
      </c>
      <c r="N32" s="47">
        <v>1</v>
      </c>
      <c r="O32" s="48">
        <v>5.235602094240838E-3</v>
      </c>
      <c r="P32" s="75" t="s">
        <v>649</v>
      </c>
      <c r="Q32" s="47">
        <v>1</v>
      </c>
      <c r="R32" s="48">
        <v>6.6225165562913907E-3</v>
      </c>
      <c r="S32" s="75" t="s">
        <v>649</v>
      </c>
      <c r="T32" s="60">
        <v>0</v>
      </c>
      <c r="U32" s="61">
        <v>0</v>
      </c>
      <c r="V32" s="75" t="s">
        <v>649</v>
      </c>
      <c r="W32" s="62">
        <v>0</v>
      </c>
      <c r="X32" s="63">
        <v>0</v>
      </c>
      <c r="Y32" s="75" t="s">
        <v>649</v>
      </c>
      <c r="Z32" s="64">
        <v>0</v>
      </c>
      <c r="AA32" s="63">
        <v>0</v>
      </c>
      <c r="AB32" s="75" t="s">
        <v>649</v>
      </c>
      <c r="AC32" s="60">
        <v>0</v>
      </c>
      <c r="AD32" s="63">
        <v>0</v>
      </c>
      <c r="AE32" s="75" t="s">
        <v>649</v>
      </c>
      <c r="AF32" s="65">
        <v>0</v>
      </c>
      <c r="AG32" s="63">
        <v>0</v>
      </c>
      <c r="AH32" s="75" t="s">
        <v>649</v>
      </c>
      <c r="AI32" s="60">
        <v>0</v>
      </c>
      <c r="AJ32" s="61">
        <v>0</v>
      </c>
      <c r="AK32" s="40">
        <v>0</v>
      </c>
      <c r="AL32" s="40">
        <v>0</v>
      </c>
      <c r="AM32" s="40">
        <v>0</v>
      </c>
      <c r="AN32" s="40">
        <v>0</v>
      </c>
      <c r="AO32" s="76">
        <v>0</v>
      </c>
    </row>
    <row r="33" spans="1:41" x14ac:dyDescent="0.2">
      <c r="A33" s="75" t="s">
        <v>351</v>
      </c>
      <c r="B33" s="47">
        <v>1</v>
      </c>
      <c r="C33" s="48">
        <v>5.2910052910052907E-3</v>
      </c>
      <c r="D33" s="75" t="s">
        <v>351</v>
      </c>
      <c r="E33" s="49">
        <v>1</v>
      </c>
      <c r="F33" s="48">
        <v>-9.1743119266055051E-3</v>
      </c>
      <c r="G33" s="75" t="s">
        <v>351</v>
      </c>
      <c r="H33" s="49">
        <v>1</v>
      </c>
      <c r="I33" s="48">
        <v>-9.1743119266055051E-3</v>
      </c>
      <c r="J33" s="75" t="s">
        <v>351</v>
      </c>
      <c r="K33" s="47">
        <v>1</v>
      </c>
      <c r="L33" s="48">
        <v>5.235602094240838E-3</v>
      </c>
      <c r="M33" s="75" t="s">
        <v>351</v>
      </c>
      <c r="N33" s="47">
        <v>1</v>
      </c>
      <c r="O33" s="48">
        <v>5.235602094240838E-3</v>
      </c>
      <c r="P33" s="75" t="s">
        <v>351</v>
      </c>
      <c r="Q33" s="47">
        <v>1</v>
      </c>
      <c r="R33" s="48">
        <v>6.6225165562913907E-3</v>
      </c>
      <c r="S33" s="75" t="s">
        <v>351</v>
      </c>
      <c r="T33" s="60">
        <v>0</v>
      </c>
      <c r="U33" s="61">
        <v>0</v>
      </c>
      <c r="V33" s="75" t="s">
        <v>351</v>
      </c>
      <c r="W33" s="62">
        <v>0</v>
      </c>
      <c r="X33" s="63">
        <v>0</v>
      </c>
      <c r="Y33" s="75" t="s">
        <v>351</v>
      </c>
      <c r="Z33" s="64">
        <v>0</v>
      </c>
      <c r="AA33" s="63">
        <v>0</v>
      </c>
      <c r="AB33" s="75" t="s">
        <v>351</v>
      </c>
      <c r="AC33" s="60">
        <v>0</v>
      </c>
      <c r="AD33" s="63">
        <v>0</v>
      </c>
      <c r="AE33" s="75" t="s">
        <v>351</v>
      </c>
      <c r="AF33" s="65">
        <v>0</v>
      </c>
      <c r="AG33" s="63">
        <v>0</v>
      </c>
      <c r="AH33" s="75" t="s">
        <v>351</v>
      </c>
      <c r="AI33" s="60">
        <v>0</v>
      </c>
      <c r="AJ33" s="61">
        <v>0</v>
      </c>
      <c r="AK33" s="40">
        <v>0</v>
      </c>
      <c r="AL33" s="40">
        <v>0</v>
      </c>
      <c r="AM33" s="40">
        <v>0</v>
      </c>
      <c r="AN33" s="40">
        <v>0</v>
      </c>
      <c r="AO33" s="76">
        <v>0</v>
      </c>
    </row>
    <row r="34" spans="1:41" x14ac:dyDescent="0.2">
      <c r="A34" s="75" t="s">
        <v>547</v>
      </c>
      <c r="B34" s="47">
        <v>1</v>
      </c>
      <c r="C34" s="48">
        <v>5.2910052910052907E-3</v>
      </c>
      <c r="D34" s="75" t="s">
        <v>547</v>
      </c>
      <c r="E34" s="49">
        <v>1</v>
      </c>
      <c r="F34" s="48">
        <v>-9.1743119266055051E-3</v>
      </c>
      <c r="G34" s="75" t="s">
        <v>547</v>
      </c>
      <c r="H34" s="49">
        <v>1</v>
      </c>
      <c r="I34" s="48">
        <v>-9.1743119266055051E-3</v>
      </c>
      <c r="J34" s="75" t="s">
        <v>547</v>
      </c>
      <c r="K34" s="47">
        <v>1</v>
      </c>
      <c r="L34" s="48">
        <v>5.235602094240838E-3</v>
      </c>
      <c r="M34" s="75" t="s">
        <v>547</v>
      </c>
      <c r="N34" s="47">
        <v>1</v>
      </c>
      <c r="O34" s="48">
        <v>5.235602094240838E-3</v>
      </c>
      <c r="P34" s="75" t="s">
        <v>547</v>
      </c>
      <c r="Q34" s="47">
        <v>1</v>
      </c>
      <c r="R34" s="48">
        <v>6.6225165562913907E-3</v>
      </c>
      <c r="S34" s="75" t="s">
        <v>547</v>
      </c>
      <c r="T34" s="60">
        <v>0</v>
      </c>
      <c r="U34" s="61">
        <v>0</v>
      </c>
      <c r="V34" s="75" t="s">
        <v>547</v>
      </c>
      <c r="W34" s="62">
        <v>0</v>
      </c>
      <c r="X34" s="63">
        <v>0</v>
      </c>
      <c r="Y34" s="75" t="s">
        <v>547</v>
      </c>
      <c r="Z34" s="64">
        <v>0</v>
      </c>
      <c r="AA34" s="63">
        <v>0</v>
      </c>
      <c r="AB34" s="75" t="s">
        <v>547</v>
      </c>
      <c r="AC34" s="60">
        <v>0</v>
      </c>
      <c r="AD34" s="63">
        <v>0</v>
      </c>
      <c r="AE34" s="75" t="s">
        <v>547</v>
      </c>
      <c r="AF34" s="65">
        <v>0</v>
      </c>
      <c r="AG34" s="63">
        <v>0</v>
      </c>
      <c r="AH34" s="75" t="s">
        <v>547</v>
      </c>
      <c r="AI34" s="60">
        <v>0</v>
      </c>
      <c r="AJ34" s="61">
        <v>0</v>
      </c>
      <c r="AK34" s="40">
        <v>0</v>
      </c>
      <c r="AL34" s="40">
        <v>0</v>
      </c>
      <c r="AM34" s="40">
        <v>0</v>
      </c>
      <c r="AN34" s="40">
        <v>0</v>
      </c>
      <c r="AO34" s="76">
        <v>0</v>
      </c>
    </row>
    <row r="35" spans="1:41" x14ac:dyDescent="0.2">
      <c r="A35" s="75" t="s">
        <v>548</v>
      </c>
      <c r="B35" s="47">
        <v>1</v>
      </c>
      <c r="C35" s="48">
        <v>5.2910052910052907E-3</v>
      </c>
      <c r="D35" s="75" t="s">
        <v>548</v>
      </c>
      <c r="E35" s="49">
        <v>1</v>
      </c>
      <c r="F35" s="48">
        <v>-9.1743119266055051E-3</v>
      </c>
      <c r="G35" s="75" t="s">
        <v>548</v>
      </c>
      <c r="H35" s="49">
        <v>1</v>
      </c>
      <c r="I35" s="48">
        <v>-9.1743119266055051E-3</v>
      </c>
      <c r="J35" s="75" t="s">
        <v>548</v>
      </c>
      <c r="K35" s="47">
        <v>1</v>
      </c>
      <c r="L35" s="48">
        <v>5.235602094240838E-3</v>
      </c>
      <c r="M35" s="75" t="s">
        <v>548</v>
      </c>
      <c r="N35" s="47">
        <v>1</v>
      </c>
      <c r="O35" s="48">
        <v>5.235602094240838E-3</v>
      </c>
      <c r="P35" s="75" t="s">
        <v>548</v>
      </c>
      <c r="Q35" s="47">
        <v>1</v>
      </c>
      <c r="R35" s="48">
        <v>6.6225165562913907E-3</v>
      </c>
      <c r="S35" s="75" t="s">
        <v>548</v>
      </c>
      <c r="T35" s="60">
        <v>0</v>
      </c>
      <c r="U35" s="61">
        <v>0</v>
      </c>
      <c r="V35" s="75" t="s">
        <v>548</v>
      </c>
      <c r="W35" s="62">
        <v>0</v>
      </c>
      <c r="X35" s="63">
        <v>0</v>
      </c>
      <c r="Y35" s="75" t="s">
        <v>548</v>
      </c>
      <c r="Z35" s="64">
        <v>0</v>
      </c>
      <c r="AA35" s="63">
        <v>0</v>
      </c>
      <c r="AB35" s="75" t="s">
        <v>548</v>
      </c>
      <c r="AC35" s="60">
        <v>0</v>
      </c>
      <c r="AD35" s="63">
        <v>0</v>
      </c>
      <c r="AE35" s="75" t="s">
        <v>548</v>
      </c>
      <c r="AF35" s="65">
        <v>0</v>
      </c>
      <c r="AG35" s="63">
        <v>0</v>
      </c>
      <c r="AH35" s="75" t="s">
        <v>548</v>
      </c>
      <c r="AI35" s="60">
        <v>0</v>
      </c>
      <c r="AJ35" s="61">
        <v>0</v>
      </c>
      <c r="AK35" s="40">
        <v>0</v>
      </c>
      <c r="AL35" s="40">
        <v>0</v>
      </c>
      <c r="AM35" s="40">
        <v>0</v>
      </c>
      <c r="AN35" s="40">
        <v>0</v>
      </c>
      <c r="AO35" s="76">
        <v>0</v>
      </c>
    </row>
    <row r="36" spans="1:41" x14ac:dyDescent="0.2">
      <c r="A36" s="75" t="s">
        <v>549</v>
      </c>
      <c r="B36" s="47">
        <v>2</v>
      </c>
      <c r="C36" s="48">
        <v>1.0582010582010581E-2</v>
      </c>
      <c r="D36" s="75" t="s">
        <v>549</v>
      </c>
      <c r="E36" s="49">
        <v>2</v>
      </c>
      <c r="F36" s="48">
        <v>-1.834862385321101E-2</v>
      </c>
      <c r="G36" s="75" t="s">
        <v>549</v>
      </c>
      <c r="H36" s="49">
        <v>2</v>
      </c>
      <c r="I36" s="48">
        <v>-1.834862385321101E-2</v>
      </c>
      <c r="J36" s="75" t="s">
        <v>549</v>
      </c>
      <c r="K36" s="47">
        <v>2</v>
      </c>
      <c r="L36" s="48">
        <v>1.0471204188481676E-2</v>
      </c>
      <c r="M36" s="75" t="s">
        <v>549</v>
      </c>
      <c r="N36" s="47">
        <v>2</v>
      </c>
      <c r="O36" s="48">
        <v>1.0471204188481676E-2</v>
      </c>
      <c r="P36" s="75" t="s">
        <v>549</v>
      </c>
      <c r="Q36" s="47">
        <v>2</v>
      </c>
      <c r="R36" s="48">
        <v>1.3245033112582781E-2</v>
      </c>
      <c r="S36" s="75" t="s">
        <v>549</v>
      </c>
      <c r="T36" s="60">
        <v>0</v>
      </c>
      <c r="U36" s="61">
        <v>0</v>
      </c>
      <c r="V36" s="75" t="s">
        <v>549</v>
      </c>
      <c r="W36" s="62">
        <v>0</v>
      </c>
      <c r="X36" s="63">
        <v>0</v>
      </c>
      <c r="Y36" s="75" t="s">
        <v>549</v>
      </c>
      <c r="Z36" s="64">
        <v>0</v>
      </c>
      <c r="AA36" s="63">
        <v>0</v>
      </c>
      <c r="AB36" s="75" t="s">
        <v>549</v>
      </c>
      <c r="AC36" s="60">
        <v>0</v>
      </c>
      <c r="AD36" s="63">
        <v>0</v>
      </c>
      <c r="AE36" s="75" t="s">
        <v>549</v>
      </c>
      <c r="AF36" s="65">
        <v>0</v>
      </c>
      <c r="AG36" s="63">
        <v>0</v>
      </c>
      <c r="AH36" s="75" t="s">
        <v>549</v>
      </c>
      <c r="AI36" s="60">
        <v>0</v>
      </c>
      <c r="AJ36" s="61">
        <v>0</v>
      </c>
      <c r="AK36" s="40">
        <v>0</v>
      </c>
      <c r="AL36" s="40">
        <v>0</v>
      </c>
      <c r="AM36" s="40">
        <v>0</v>
      </c>
      <c r="AN36" s="40">
        <v>0</v>
      </c>
      <c r="AO36" s="76">
        <v>0</v>
      </c>
    </row>
    <row r="37" spans="1:41" x14ac:dyDescent="0.2">
      <c r="A37" s="75" t="s">
        <v>650</v>
      </c>
      <c r="B37" s="47">
        <v>3</v>
      </c>
      <c r="C37" s="48">
        <v>1.5873015873015872E-2</v>
      </c>
      <c r="D37" s="75" t="s">
        <v>650</v>
      </c>
      <c r="E37" s="49">
        <v>3</v>
      </c>
      <c r="F37" s="48">
        <v>-2.7522935779816515E-2</v>
      </c>
      <c r="G37" s="75" t="s">
        <v>650</v>
      </c>
      <c r="H37" s="49">
        <v>3</v>
      </c>
      <c r="I37" s="48">
        <v>-2.7522935779816515E-2</v>
      </c>
      <c r="J37" s="75" t="s">
        <v>650</v>
      </c>
      <c r="K37" s="47">
        <v>3</v>
      </c>
      <c r="L37" s="48">
        <v>1.5706806282722512E-2</v>
      </c>
      <c r="M37" s="75" t="s">
        <v>650</v>
      </c>
      <c r="N37" s="47">
        <v>3</v>
      </c>
      <c r="O37" s="48">
        <v>1.5706806282722512E-2</v>
      </c>
      <c r="P37" s="75" t="s">
        <v>650</v>
      </c>
      <c r="Q37" s="47">
        <v>3</v>
      </c>
      <c r="R37" s="48">
        <v>1.9867549668874173E-2</v>
      </c>
      <c r="S37" s="75" t="s">
        <v>650</v>
      </c>
      <c r="T37" s="60">
        <v>0</v>
      </c>
      <c r="U37" s="61">
        <v>0</v>
      </c>
      <c r="V37" s="75" t="s">
        <v>650</v>
      </c>
      <c r="W37" s="62">
        <v>0</v>
      </c>
      <c r="X37" s="63">
        <v>0</v>
      </c>
      <c r="Y37" s="75" t="s">
        <v>650</v>
      </c>
      <c r="Z37" s="64">
        <v>0</v>
      </c>
      <c r="AA37" s="63">
        <v>0</v>
      </c>
      <c r="AB37" s="75" t="s">
        <v>650</v>
      </c>
      <c r="AC37" s="60">
        <v>0</v>
      </c>
      <c r="AD37" s="63">
        <v>0</v>
      </c>
      <c r="AE37" s="75" t="s">
        <v>650</v>
      </c>
      <c r="AF37" s="65">
        <v>0</v>
      </c>
      <c r="AG37" s="63">
        <v>0</v>
      </c>
      <c r="AH37" s="75" t="s">
        <v>650</v>
      </c>
      <c r="AI37" s="60">
        <v>0</v>
      </c>
      <c r="AJ37" s="61">
        <v>0</v>
      </c>
      <c r="AK37" s="40">
        <v>0</v>
      </c>
      <c r="AL37" s="40">
        <v>0</v>
      </c>
      <c r="AM37" s="40">
        <v>0</v>
      </c>
      <c r="AN37" s="40">
        <v>0</v>
      </c>
      <c r="AO37" s="76">
        <v>0</v>
      </c>
    </row>
    <row r="38" spans="1:41" x14ac:dyDescent="0.2">
      <c r="A38" s="75" t="s">
        <v>558</v>
      </c>
      <c r="B38" s="47">
        <v>1</v>
      </c>
      <c r="C38" s="48">
        <v>5.2910052910052907E-3</v>
      </c>
      <c r="D38" s="75" t="s">
        <v>558</v>
      </c>
      <c r="E38" s="49">
        <v>1</v>
      </c>
      <c r="F38" s="48">
        <v>-9.1743119266055051E-3</v>
      </c>
      <c r="G38" s="75" t="s">
        <v>558</v>
      </c>
      <c r="H38" s="49">
        <v>1</v>
      </c>
      <c r="I38" s="48">
        <v>-9.1743119266055051E-3</v>
      </c>
      <c r="J38" s="75" t="s">
        <v>558</v>
      </c>
      <c r="K38" s="47">
        <v>1</v>
      </c>
      <c r="L38" s="48">
        <v>5.235602094240838E-3</v>
      </c>
      <c r="M38" s="75" t="s">
        <v>558</v>
      </c>
      <c r="N38" s="47">
        <v>1</v>
      </c>
      <c r="O38" s="48">
        <v>5.235602094240838E-3</v>
      </c>
      <c r="P38" s="75" t="s">
        <v>558</v>
      </c>
      <c r="Q38" s="47">
        <v>1</v>
      </c>
      <c r="R38" s="48">
        <v>6.6225165562913907E-3</v>
      </c>
      <c r="S38" s="75" t="s">
        <v>558</v>
      </c>
      <c r="T38" s="60">
        <v>0</v>
      </c>
      <c r="U38" s="61">
        <v>0</v>
      </c>
      <c r="V38" s="75" t="s">
        <v>558</v>
      </c>
      <c r="W38" s="62">
        <v>0</v>
      </c>
      <c r="X38" s="63">
        <v>0</v>
      </c>
      <c r="Y38" s="75" t="s">
        <v>558</v>
      </c>
      <c r="Z38" s="64">
        <v>0</v>
      </c>
      <c r="AA38" s="63">
        <v>0</v>
      </c>
      <c r="AB38" s="75" t="s">
        <v>558</v>
      </c>
      <c r="AC38" s="60">
        <v>0</v>
      </c>
      <c r="AD38" s="63">
        <v>0</v>
      </c>
      <c r="AE38" s="75" t="s">
        <v>558</v>
      </c>
      <c r="AF38" s="65">
        <v>0</v>
      </c>
      <c r="AG38" s="63">
        <v>0</v>
      </c>
      <c r="AH38" s="75" t="s">
        <v>558</v>
      </c>
      <c r="AI38" s="60">
        <v>0</v>
      </c>
      <c r="AJ38" s="61">
        <v>0</v>
      </c>
      <c r="AK38" s="40">
        <v>0</v>
      </c>
      <c r="AL38" s="40">
        <v>0</v>
      </c>
      <c r="AM38" s="40">
        <v>0</v>
      </c>
      <c r="AN38" s="40">
        <v>0</v>
      </c>
      <c r="AO38" s="76">
        <v>0</v>
      </c>
    </row>
    <row r="39" spans="1:41" x14ac:dyDescent="0.2">
      <c r="A39" s="75" t="s">
        <v>221</v>
      </c>
      <c r="B39" s="47">
        <v>2</v>
      </c>
      <c r="C39" s="48">
        <v>1.0582010582010581E-2</v>
      </c>
      <c r="D39" s="75" t="s">
        <v>221</v>
      </c>
      <c r="E39" s="49">
        <v>2</v>
      </c>
      <c r="F39" s="48">
        <v>-1.834862385321101E-2</v>
      </c>
      <c r="G39" s="75" t="s">
        <v>221</v>
      </c>
      <c r="H39" s="49">
        <v>2</v>
      </c>
      <c r="I39" s="48">
        <v>-1.834862385321101E-2</v>
      </c>
      <c r="J39" s="75" t="s">
        <v>221</v>
      </c>
      <c r="K39" s="47">
        <v>2</v>
      </c>
      <c r="L39" s="48">
        <v>1.0471204188481676E-2</v>
      </c>
      <c r="M39" s="75" t="s">
        <v>221</v>
      </c>
      <c r="N39" s="47">
        <v>2</v>
      </c>
      <c r="O39" s="48">
        <v>1.0471204188481676E-2</v>
      </c>
      <c r="P39" s="75" t="s">
        <v>221</v>
      </c>
      <c r="Q39" s="47">
        <v>2</v>
      </c>
      <c r="R39" s="48">
        <v>1.3245033112582781E-2</v>
      </c>
      <c r="S39" s="75" t="s">
        <v>221</v>
      </c>
      <c r="T39" s="60">
        <v>0</v>
      </c>
      <c r="U39" s="61">
        <v>0</v>
      </c>
      <c r="V39" s="75" t="s">
        <v>221</v>
      </c>
      <c r="W39" s="62">
        <v>0</v>
      </c>
      <c r="X39" s="63">
        <v>0</v>
      </c>
      <c r="Y39" s="75" t="s">
        <v>221</v>
      </c>
      <c r="Z39" s="64">
        <v>0</v>
      </c>
      <c r="AA39" s="63">
        <v>0</v>
      </c>
      <c r="AB39" s="75" t="s">
        <v>221</v>
      </c>
      <c r="AC39" s="60">
        <v>0</v>
      </c>
      <c r="AD39" s="63">
        <v>0</v>
      </c>
      <c r="AE39" s="75" t="s">
        <v>221</v>
      </c>
      <c r="AF39" s="65">
        <v>0</v>
      </c>
      <c r="AG39" s="63">
        <v>0</v>
      </c>
      <c r="AH39" s="75" t="s">
        <v>221</v>
      </c>
      <c r="AI39" s="60">
        <v>0</v>
      </c>
      <c r="AJ39" s="61">
        <v>0</v>
      </c>
      <c r="AK39" s="40">
        <v>0</v>
      </c>
      <c r="AL39" s="40">
        <v>0</v>
      </c>
      <c r="AM39" s="40">
        <v>0</v>
      </c>
      <c r="AN39" s="40">
        <v>0</v>
      </c>
      <c r="AO39" s="76">
        <v>0</v>
      </c>
    </row>
    <row r="40" spans="1:41" x14ac:dyDescent="0.2">
      <c r="A40" s="75" t="s">
        <v>575</v>
      </c>
      <c r="B40" s="47">
        <v>1</v>
      </c>
      <c r="C40" s="48">
        <v>5.2910052910052907E-3</v>
      </c>
      <c r="D40" s="75" t="s">
        <v>575</v>
      </c>
      <c r="E40" s="49">
        <v>1</v>
      </c>
      <c r="F40" s="48">
        <v>-9.1743119266055051E-3</v>
      </c>
      <c r="G40" s="75" t="s">
        <v>575</v>
      </c>
      <c r="H40" s="49">
        <v>1</v>
      </c>
      <c r="I40" s="48">
        <v>-9.1743119266055051E-3</v>
      </c>
      <c r="J40" s="75" t="s">
        <v>575</v>
      </c>
      <c r="K40" s="47">
        <v>1</v>
      </c>
      <c r="L40" s="48">
        <v>5.235602094240838E-3</v>
      </c>
      <c r="M40" s="75" t="s">
        <v>575</v>
      </c>
      <c r="N40" s="47">
        <v>1</v>
      </c>
      <c r="O40" s="48">
        <v>5.235602094240838E-3</v>
      </c>
      <c r="P40" s="75" t="s">
        <v>575</v>
      </c>
      <c r="Q40" s="47">
        <v>1</v>
      </c>
      <c r="R40" s="48">
        <v>6.6225165562913907E-3</v>
      </c>
      <c r="S40" s="75" t="s">
        <v>575</v>
      </c>
      <c r="T40" s="60">
        <v>0</v>
      </c>
      <c r="U40" s="61">
        <v>0</v>
      </c>
      <c r="V40" s="75" t="s">
        <v>575</v>
      </c>
      <c r="W40" s="62">
        <v>0</v>
      </c>
      <c r="X40" s="63">
        <v>0</v>
      </c>
      <c r="Y40" s="75" t="s">
        <v>575</v>
      </c>
      <c r="Z40" s="64">
        <v>0</v>
      </c>
      <c r="AA40" s="63">
        <v>0</v>
      </c>
      <c r="AB40" s="75" t="s">
        <v>575</v>
      </c>
      <c r="AC40" s="60">
        <v>0</v>
      </c>
      <c r="AD40" s="63">
        <v>0</v>
      </c>
      <c r="AE40" s="75" t="s">
        <v>575</v>
      </c>
      <c r="AF40" s="65">
        <v>0</v>
      </c>
      <c r="AG40" s="63">
        <v>0</v>
      </c>
      <c r="AH40" s="75" t="s">
        <v>575</v>
      </c>
      <c r="AI40" s="60">
        <v>0</v>
      </c>
      <c r="AJ40" s="61">
        <v>0</v>
      </c>
      <c r="AK40" s="40">
        <v>0</v>
      </c>
      <c r="AL40" s="40">
        <v>0</v>
      </c>
      <c r="AM40" s="40">
        <v>0</v>
      </c>
      <c r="AN40" s="40">
        <v>0</v>
      </c>
      <c r="AO40" s="76">
        <v>0</v>
      </c>
    </row>
    <row r="41" spans="1:41" x14ac:dyDescent="0.2">
      <c r="A41" s="75" t="s">
        <v>589</v>
      </c>
      <c r="B41" s="47">
        <v>1</v>
      </c>
      <c r="C41" s="48">
        <v>5.2910052910052907E-3</v>
      </c>
      <c r="D41" s="75" t="s">
        <v>589</v>
      </c>
      <c r="E41" s="49">
        <v>1</v>
      </c>
      <c r="F41" s="48">
        <v>-9.1743119266055051E-3</v>
      </c>
      <c r="G41" s="75" t="s">
        <v>589</v>
      </c>
      <c r="H41" s="49">
        <v>1</v>
      </c>
      <c r="I41" s="48">
        <v>-9.1743119266055051E-3</v>
      </c>
      <c r="J41" s="75" t="s">
        <v>589</v>
      </c>
      <c r="K41" s="47">
        <v>1</v>
      </c>
      <c r="L41" s="48">
        <v>5.235602094240838E-3</v>
      </c>
      <c r="M41" s="75" t="s">
        <v>589</v>
      </c>
      <c r="N41" s="47">
        <v>1</v>
      </c>
      <c r="O41" s="48">
        <v>5.235602094240838E-3</v>
      </c>
      <c r="P41" s="75" t="s">
        <v>589</v>
      </c>
      <c r="Q41" s="47">
        <v>1</v>
      </c>
      <c r="R41" s="48">
        <v>6.6225165562913907E-3</v>
      </c>
      <c r="S41" s="75" t="s">
        <v>589</v>
      </c>
      <c r="T41" s="60">
        <v>0</v>
      </c>
      <c r="U41" s="61">
        <v>0</v>
      </c>
      <c r="V41" s="75" t="s">
        <v>589</v>
      </c>
      <c r="W41" s="62">
        <v>0</v>
      </c>
      <c r="X41" s="63">
        <v>0</v>
      </c>
      <c r="Y41" s="75" t="s">
        <v>589</v>
      </c>
      <c r="Z41" s="64">
        <v>0</v>
      </c>
      <c r="AA41" s="63">
        <v>0</v>
      </c>
      <c r="AB41" s="75" t="s">
        <v>589</v>
      </c>
      <c r="AC41" s="60">
        <v>0</v>
      </c>
      <c r="AD41" s="63">
        <v>0</v>
      </c>
      <c r="AE41" s="75" t="s">
        <v>589</v>
      </c>
      <c r="AF41" s="65">
        <v>0</v>
      </c>
      <c r="AG41" s="63">
        <v>0</v>
      </c>
      <c r="AH41" s="75" t="s">
        <v>589</v>
      </c>
      <c r="AI41" s="60">
        <v>0</v>
      </c>
      <c r="AJ41" s="61">
        <v>0</v>
      </c>
      <c r="AK41" s="40">
        <v>0</v>
      </c>
      <c r="AL41" s="40">
        <v>0</v>
      </c>
      <c r="AM41" s="40">
        <v>0</v>
      </c>
      <c r="AN41" s="40">
        <v>0</v>
      </c>
      <c r="AO41" s="76">
        <v>0</v>
      </c>
    </row>
    <row r="42" spans="1:41" x14ac:dyDescent="0.2">
      <c r="A42" s="75" t="s">
        <v>594</v>
      </c>
      <c r="B42" s="47">
        <v>4</v>
      </c>
      <c r="C42" s="48">
        <v>2.1164021164021163E-2</v>
      </c>
      <c r="D42" s="75" t="s">
        <v>594</v>
      </c>
      <c r="E42" s="49">
        <v>4</v>
      </c>
      <c r="F42" s="48">
        <v>-3.669724770642202E-2</v>
      </c>
      <c r="G42" s="75" t="s">
        <v>594</v>
      </c>
      <c r="H42" s="49">
        <v>4</v>
      </c>
      <c r="I42" s="48">
        <v>-3.669724770642202E-2</v>
      </c>
      <c r="J42" s="75" t="s">
        <v>594</v>
      </c>
      <c r="K42" s="47">
        <v>4</v>
      </c>
      <c r="L42" s="48">
        <v>2.0942408376963352E-2</v>
      </c>
      <c r="M42" s="75" t="s">
        <v>594</v>
      </c>
      <c r="N42" s="47">
        <v>4</v>
      </c>
      <c r="O42" s="48">
        <v>2.0942408376963352E-2</v>
      </c>
      <c r="P42" s="75" t="s">
        <v>594</v>
      </c>
      <c r="Q42" s="47">
        <v>4</v>
      </c>
      <c r="R42" s="48">
        <v>2.6490066225165563E-2</v>
      </c>
      <c r="S42" s="75" t="s">
        <v>594</v>
      </c>
      <c r="T42" s="60">
        <v>0</v>
      </c>
      <c r="U42" s="61">
        <v>0</v>
      </c>
      <c r="V42" s="75" t="s">
        <v>594</v>
      </c>
      <c r="W42" s="62">
        <v>0</v>
      </c>
      <c r="X42" s="63">
        <v>0</v>
      </c>
      <c r="Y42" s="75" t="s">
        <v>594</v>
      </c>
      <c r="Z42" s="64">
        <v>0</v>
      </c>
      <c r="AA42" s="63">
        <v>0</v>
      </c>
      <c r="AB42" s="75" t="s">
        <v>594</v>
      </c>
      <c r="AC42" s="60">
        <v>0</v>
      </c>
      <c r="AD42" s="63">
        <v>0</v>
      </c>
      <c r="AE42" s="75" t="s">
        <v>594</v>
      </c>
      <c r="AF42" s="65">
        <v>0</v>
      </c>
      <c r="AG42" s="63">
        <v>0</v>
      </c>
      <c r="AH42" s="75" t="s">
        <v>594</v>
      </c>
      <c r="AI42" s="60">
        <v>0</v>
      </c>
      <c r="AJ42" s="61">
        <v>0</v>
      </c>
      <c r="AK42" s="40">
        <v>0</v>
      </c>
      <c r="AL42" s="40">
        <v>0</v>
      </c>
      <c r="AM42" s="40">
        <v>0</v>
      </c>
      <c r="AN42" s="40">
        <v>0</v>
      </c>
      <c r="AO42" s="76">
        <v>0</v>
      </c>
    </row>
    <row r="43" spans="1:41" x14ac:dyDescent="0.2">
      <c r="A43" s="75" t="s">
        <v>595</v>
      </c>
      <c r="B43" s="47">
        <v>1</v>
      </c>
      <c r="C43" s="48">
        <v>5.2910052910052907E-3</v>
      </c>
      <c r="D43" s="75" t="s">
        <v>595</v>
      </c>
      <c r="E43" s="49">
        <v>1</v>
      </c>
      <c r="F43" s="48">
        <v>-9.1743119266055051E-3</v>
      </c>
      <c r="G43" s="75" t="s">
        <v>595</v>
      </c>
      <c r="H43" s="49">
        <v>1</v>
      </c>
      <c r="I43" s="48">
        <v>-9.1743119266055051E-3</v>
      </c>
      <c r="J43" s="75" t="s">
        <v>595</v>
      </c>
      <c r="K43" s="47">
        <v>1</v>
      </c>
      <c r="L43" s="48">
        <v>5.235602094240838E-3</v>
      </c>
      <c r="M43" s="75" t="s">
        <v>595</v>
      </c>
      <c r="N43" s="47">
        <v>1</v>
      </c>
      <c r="O43" s="48">
        <v>5.235602094240838E-3</v>
      </c>
      <c r="P43" s="75" t="s">
        <v>595</v>
      </c>
      <c r="Q43" s="47">
        <v>1</v>
      </c>
      <c r="R43" s="48">
        <v>6.6225165562913907E-3</v>
      </c>
      <c r="S43" s="75" t="s">
        <v>595</v>
      </c>
      <c r="T43" s="60">
        <v>0</v>
      </c>
      <c r="U43" s="61">
        <v>0</v>
      </c>
      <c r="V43" s="75" t="s">
        <v>595</v>
      </c>
      <c r="W43" s="62">
        <v>0</v>
      </c>
      <c r="X43" s="63">
        <v>0</v>
      </c>
      <c r="Y43" s="75" t="s">
        <v>595</v>
      </c>
      <c r="Z43" s="64">
        <v>0</v>
      </c>
      <c r="AA43" s="63">
        <v>0</v>
      </c>
      <c r="AB43" s="75" t="s">
        <v>595</v>
      </c>
      <c r="AC43" s="60">
        <v>0</v>
      </c>
      <c r="AD43" s="63">
        <v>0</v>
      </c>
      <c r="AE43" s="75" t="s">
        <v>595</v>
      </c>
      <c r="AF43" s="65">
        <v>0</v>
      </c>
      <c r="AG43" s="63">
        <v>0</v>
      </c>
      <c r="AH43" s="75" t="s">
        <v>595</v>
      </c>
      <c r="AI43" s="60">
        <v>0</v>
      </c>
      <c r="AJ43" s="61">
        <v>0</v>
      </c>
      <c r="AK43" s="40">
        <v>0</v>
      </c>
      <c r="AL43" s="40">
        <v>0</v>
      </c>
      <c r="AM43" s="40">
        <v>0</v>
      </c>
      <c r="AN43" s="40">
        <v>0</v>
      </c>
      <c r="AO43" s="76">
        <v>0</v>
      </c>
    </row>
    <row r="44" spans="1:41" x14ac:dyDescent="0.2">
      <c r="A44" s="75" t="s">
        <v>651</v>
      </c>
      <c r="B44" s="47">
        <v>1</v>
      </c>
      <c r="C44" s="48">
        <v>5.2910052910052907E-3</v>
      </c>
      <c r="D44" s="75" t="s">
        <v>651</v>
      </c>
      <c r="E44" s="49">
        <v>1</v>
      </c>
      <c r="F44" s="48">
        <v>-9.1743119266055051E-3</v>
      </c>
      <c r="G44" s="75" t="s">
        <v>651</v>
      </c>
      <c r="H44" s="49">
        <v>1</v>
      </c>
      <c r="I44" s="48">
        <v>-9.1743119266055051E-3</v>
      </c>
      <c r="J44" s="75" t="s">
        <v>651</v>
      </c>
      <c r="K44" s="47">
        <v>1</v>
      </c>
      <c r="L44" s="48">
        <v>5.235602094240838E-3</v>
      </c>
      <c r="M44" s="75" t="s">
        <v>651</v>
      </c>
      <c r="N44" s="47">
        <v>1</v>
      </c>
      <c r="O44" s="48">
        <v>5.235602094240838E-3</v>
      </c>
      <c r="P44" s="75" t="s">
        <v>651</v>
      </c>
      <c r="Q44" s="47">
        <v>1</v>
      </c>
      <c r="R44" s="48">
        <v>6.6225165562913907E-3</v>
      </c>
      <c r="S44" s="75" t="s">
        <v>651</v>
      </c>
      <c r="T44" s="60">
        <v>0</v>
      </c>
      <c r="U44" s="61">
        <v>0</v>
      </c>
      <c r="V44" s="75" t="s">
        <v>651</v>
      </c>
      <c r="W44" s="62">
        <v>0</v>
      </c>
      <c r="X44" s="63">
        <v>0</v>
      </c>
      <c r="Y44" s="75" t="s">
        <v>651</v>
      </c>
      <c r="Z44" s="64">
        <v>0</v>
      </c>
      <c r="AA44" s="63">
        <v>0</v>
      </c>
      <c r="AB44" s="75" t="s">
        <v>651</v>
      </c>
      <c r="AC44" s="60">
        <v>0</v>
      </c>
      <c r="AD44" s="63">
        <v>0</v>
      </c>
      <c r="AE44" s="75" t="s">
        <v>651</v>
      </c>
      <c r="AF44" s="65">
        <v>0</v>
      </c>
      <c r="AG44" s="63">
        <v>0</v>
      </c>
      <c r="AH44" s="75" t="s">
        <v>651</v>
      </c>
      <c r="AI44" s="60">
        <v>0</v>
      </c>
      <c r="AJ44" s="61">
        <v>0</v>
      </c>
      <c r="AK44" s="40">
        <v>0</v>
      </c>
      <c r="AL44" s="40">
        <v>0</v>
      </c>
      <c r="AM44" s="40">
        <v>0</v>
      </c>
      <c r="AN44" s="40">
        <v>0</v>
      </c>
      <c r="AO44" s="76">
        <v>0</v>
      </c>
    </row>
    <row r="45" spans="1:41" x14ac:dyDescent="0.2">
      <c r="A45" s="75" t="s">
        <v>602</v>
      </c>
      <c r="B45" s="47">
        <v>1</v>
      </c>
      <c r="C45" s="48">
        <v>5.2910052910052907E-3</v>
      </c>
      <c r="D45" s="75" t="s">
        <v>602</v>
      </c>
      <c r="E45" s="49">
        <v>1</v>
      </c>
      <c r="F45" s="48">
        <v>-9.1743119266055051E-3</v>
      </c>
      <c r="G45" s="75" t="s">
        <v>602</v>
      </c>
      <c r="H45" s="49">
        <v>1</v>
      </c>
      <c r="I45" s="48">
        <v>-9.1743119266055051E-3</v>
      </c>
      <c r="J45" s="75" t="s">
        <v>602</v>
      </c>
      <c r="K45" s="47">
        <v>1</v>
      </c>
      <c r="L45" s="48">
        <v>5.235602094240838E-3</v>
      </c>
      <c r="M45" s="75" t="s">
        <v>602</v>
      </c>
      <c r="N45" s="47">
        <v>1</v>
      </c>
      <c r="O45" s="48">
        <v>5.235602094240838E-3</v>
      </c>
      <c r="P45" s="75" t="s">
        <v>602</v>
      </c>
      <c r="Q45" s="47">
        <v>1</v>
      </c>
      <c r="R45" s="48">
        <v>6.6225165562913907E-3</v>
      </c>
      <c r="S45" s="75" t="s">
        <v>602</v>
      </c>
      <c r="T45" s="60">
        <v>0</v>
      </c>
      <c r="U45" s="61">
        <v>0</v>
      </c>
      <c r="V45" s="75" t="s">
        <v>602</v>
      </c>
      <c r="W45" s="62">
        <v>0</v>
      </c>
      <c r="X45" s="63">
        <v>0</v>
      </c>
      <c r="Y45" s="75" t="s">
        <v>602</v>
      </c>
      <c r="Z45" s="64">
        <v>0</v>
      </c>
      <c r="AA45" s="63">
        <v>0</v>
      </c>
      <c r="AB45" s="75" t="s">
        <v>602</v>
      </c>
      <c r="AC45" s="60">
        <v>0</v>
      </c>
      <c r="AD45" s="63">
        <v>0</v>
      </c>
      <c r="AE45" s="75" t="s">
        <v>602</v>
      </c>
      <c r="AF45" s="65">
        <v>0</v>
      </c>
      <c r="AG45" s="63">
        <v>0</v>
      </c>
      <c r="AH45" s="75" t="s">
        <v>602</v>
      </c>
      <c r="AI45" s="60">
        <v>0</v>
      </c>
      <c r="AJ45" s="61">
        <v>0</v>
      </c>
      <c r="AK45" s="40">
        <v>0</v>
      </c>
      <c r="AL45" s="40">
        <v>0</v>
      </c>
      <c r="AM45" s="40">
        <v>0</v>
      </c>
      <c r="AN45" s="40">
        <v>0</v>
      </c>
      <c r="AO45" s="76">
        <v>0</v>
      </c>
    </row>
    <row r="46" spans="1:41" x14ac:dyDescent="0.2">
      <c r="A46" s="75" t="s">
        <v>603</v>
      </c>
      <c r="B46" s="47">
        <v>3</v>
      </c>
      <c r="C46" s="48">
        <v>1.5873015873015872E-2</v>
      </c>
      <c r="D46" s="75" t="s">
        <v>603</v>
      </c>
      <c r="E46" s="49">
        <v>3</v>
      </c>
      <c r="F46" s="48">
        <v>-2.7522935779816515E-2</v>
      </c>
      <c r="G46" s="75" t="s">
        <v>603</v>
      </c>
      <c r="H46" s="49">
        <v>3</v>
      </c>
      <c r="I46" s="48">
        <v>-2.7522935779816515E-2</v>
      </c>
      <c r="J46" s="75" t="s">
        <v>603</v>
      </c>
      <c r="K46" s="47">
        <v>3</v>
      </c>
      <c r="L46" s="48">
        <v>1.5706806282722512E-2</v>
      </c>
      <c r="M46" s="75" t="s">
        <v>603</v>
      </c>
      <c r="N46" s="47">
        <v>3</v>
      </c>
      <c r="O46" s="48">
        <v>1.5706806282722512E-2</v>
      </c>
      <c r="P46" s="75" t="s">
        <v>603</v>
      </c>
      <c r="Q46" s="47">
        <v>3</v>
      </c>
      <c r="R46" s="48">
        <v>1.9867549668874173E-2</v>
      </c>
      <c r="S46" s="75" t="s">
        <v>603</v>
      </c>
      <c r="T46" s="60">
        <v>0</v>
      </c>
      <c r="U46" s="61">
        <v>0</v>
      </c>
      <c r="V46" s="75" t="s">
        <v>603</v>
      </c>
      <c r="W46" s="62">
        <v>0</v>
      </c>
      <c r="X46" s="63">
        <v>0</v>
      </c>
      <c r="Y46" s="75" t="s">
        <v>603</v>
      </c>
      <c r="Z46" s="64">
        <v>0</v>
      </c>
      <c r="AA46" s="63">
        <v>0</v>
      </c>
      <c r="AB46" s="75" t="s">
        <v>603</v>
      </c>
      <c r="AC46" s="60">
        <v>0</v>
      </c>
      <c r="AD46" s="63">
        <v>0</v>
      </c>
      <c r="AE46" s="75" t="s">
        <v>603</v>
      </c>
      <c r="AF46" s="65">
        <v>0</v>
      </c>
      <c r="AG46" s="63">
        <v>0</v>
      </c>
      <c r="AH46" s="75" t="s">
        <v>603</v>
      </c>
      <c r="AI46" s="60">
        <v>0</v>
      </c>
      <c r="AJ46" s="61">
        <v>0</v>
      </c>
      <c r="AK46" s="40">
        <v>0</v>
      </c>
      <c r="AL46" s="40">
        <v>0</v>
      </c>
      <c r="AM46" s="40">
        <v>0</v>
      </c>
      <c r="AN46" s="40">
        <v>0</v>
      </c>
      <c r="AO46" s="76">
        <v>0</v>
      </c>
    </row>
    <row r="47" spans="1:41" x14ac:dyDescent="0.2">
      <c r="A47" s="75" t="s">
        <v>604</v>
      </c>
      <c r="B47" s="47">
        <v>1</v>
      </c>
      <c r="C47" s="48">
        <v>5.2910052910052907E-3</v>
      </c>
      <c r="D47" s="75" t="s">
        <v>604</v>
      </c>
      <c r="E47" s="49">
        <v>1</v>
      </c>
      <c r="F47" s="48">
        <v>-9.1743119266055051E-3</v>
      </c>
      <c r="G47" s="75" t="s">
        <v>604</v>
      </c>
      <c r="H47" s="49">
        <v>1</v>
      </c>
      <c r="I47" s="48">
        <v>-9.1743119266055051E-3</v>
      </c>
      <c r="J47" s="75" t="s">
        <v>604</v>
      </c>
      <c r="K47" s="47">
        <v>1</v>
      </c>
      <c r="L47" s="48">
        <v>5.235602094240838E-3</v>
      </c>
      <c r="M47" s="75" t="s">
        <v>604</v>
      </c>
      <c r="N47" s="47">
        <v>1</v>
      </c>
      <c r="O47" s="48">
        <v>5.235602094240838E-3</v>
      </c>
      <c r="P47" s="75" t="s">
        <v>604</v>
      </c>
      <c r="Q47" s="47">
        <v>1</v>
      </c>
      <c r="R47" s="48">
        <v>6.6225165562913907E-3</v>
      </c>
      <c r="S47" s="75" t="s">
        <v>604</v>
      </c>
      <c r="T47" s="60">
        <v>0</v>
      </c>
      <c r="U47" s="61">
        <v>0</v>
      </c>
      <c r="V47" s="75" t="s">
        <v>604</v>
      </c>
      <c r="W47" s="62">
        <v>0</v>
      </c>
      <c r="X47" s="63">
        <v>0</v>
      </c>
      <c r="Y47" s="75" t="s">
        <v>604</v>
      </c>
      <c r="Z47" s="64">
        <v>0</v>
      </c>
      <c r="AA47" s="63">
        <v>0</v>
      </c>
      <c r="AB47" s="75" t="s">
        <v>604</v>
      </c>
      <c r="AC47" s="60">
        <v>0</v>
      </c>
      <c r="AD47" s="63">
        <v>0</v>
      </c>
      <c r="AE47" s="75" t="s">
        <v>604</v>
      </c>
      <c r="AF47" s="65">
        <v>0</v>
      </c>
      <c r="AG47" s="63">
        <v>0</v>
      </c>
      <c r="AH47" s="75" t="s">
        <v>604</v>
      </c>
      <c r="AI47" s="60">
        <v>0</v>
      </c>
      <c r="AJ47" s="61">
        <v>0</v>
      </c>
      <c r="AK47" s="40">
        <v>0</v>
      </c>
      <c r="AL47" s="40">
        <v>0</v>
      </c>
      <c r="AM47" s="40">
        <v>0</v>
      </c>
      <c r="AN47" s="40">
        <v>0</v>
      </c>
      <c r="AO47" s="76">
        <v>0</v>
      </c>
    </row>
    <row r="48" spans="1:41" x14ac:dyDescent="0.2">
      <c r="A48" s="75" t="s">
        <v>618</v>
      </c>
      <c r="B48" s="47">
        <v>1</v>
      </c>
      <c r="C48" s="48">
        <v>5.2910052910052907E-3</v>
      </c>
      <c r="D48" s="75" t="s">
        <v>618</v>
      </c>
      <c r="E48" s="49">
        <v>1</v>
      </c>
      <c r="F48" s="48">
        <v>-9.1743119266055051E-3</v>
      </c>
      <c r="G48" s="75" t="s">
        <v>618</v>
      </c>
      <c r="H48" s="49">
        <v>1</v>
      </c>
      <c r="I48" s="48">
        <v>-9.1743119266055051E-3</v>
      </c>
      <c r="J48" s="75" t="s">
        <v>618</v>
      </c>
      <c r="K48" s="47">
        <v>1</v>
      </c>
      <c r="L48" s="48">
        <v>5.235602094240838E-3</v>
      </c>
      <c r="M48" s="75" t="s">
        <v>618</v>
      </c>
      <c r="N48" s="47">
        <v>1</v>
      </c>
      <c r="O48" s="48">
        <v>5.235602094240838E-3</v>
      </c>
      <c r="P48" s="75" t="s">
        <v>618</v>
      </c>
      <c r="Q48" s="47">
        <v>1</v>
      </c>
      <c r="R48" s="48">
        <v>6.6225165562913907E-3</v>
      </c>
      <c r="S48" s="75" t="s">
        <v>618</v>
      </c>
      <c r="T48" s="60">
        <v>0</v>
      </c>
      <c r="U48" s="61">
        <v>0</v>
      </c>
      <c r="V48" s="75" t="s">
        <v>618</v>
      </c>
      <c r="W48" s="62">
        <v>0</v>
      </c>
      <c r="X48" s="63">
        <v>0</v>
      </c>
      <c r="Y48" s="75" t="s">
        <v>618</v>
      </c>
      <c r="Z48" s="64">
        <v>0</v>
      </c>
      <c r="AA48" s="63">
        <v>0</v>
      </c>
      <c r="AB48" s="75" t="s">
        <v>618</v>
      </c>
      <c r="AC48" s="60">
        <v>0</v>
      </c>
      <c r="AD48" s="63">
        <v>0</v>
      </c>
      <c r="AE48" s="75" t="s">
        <v>618</v>
      </c>
      <c r="AF48" s="65">
        <v>0</v>
      </c>
      <c r="AG48" s="63">
        <v>0</v>
      </c>
      <c r="AH48" s="75" t="s">
        <v>618</v>
      </c>
      <c r="AI48" s="60">
        <v>0</v>
      </c>
      <c r="AJ48" s="61">
        <v>0</v>
      </c>
      <c r="AK48" s="40">
        <v>0</v>
      </c>
      <c r="AL48" s="40">
        <v>0</v>
      </c>
      <c r="AM48" s="40">
        <v>0</v>
      </c>
      <c r="AN48" s="40">
        <v>0</v>
      </c>
      <c r="AO48" s="76">
        <v>0</v>
      </c>
    </row>
    <row r="49" spans="1:41" x14ac:dyDescent="0.2">
      <c r="A49" s="75" t="s">
        <v>622</v>
      </c>
      <c r="B49" s="47">
        <v>1</v>
      </c>
      <c r="C49" s="48">
        <v>5.2910052910052907E-3</v>
      </c>
      <c r="D49" s="75" t="s">
        <v>622</v>
      </c>
      <c r="E49" s="49">
        <v>1</v>
      </c>
      <c r="F49" s="48">
        <v>-9.1743119266055051E-3</v>
      </c>
      <c r="G49" s="75" t="s">
        <v>622</v>
      </c>
      <c r="H49" s="49">
        <v>1</v>
      </c>
      <c r="I49" s="48">
        <v>-9.1743119266055051E-3</v>
      </c>
      <c r="J49" s="75" t="s">
        <v>622</v>
      </c>
      <c r="K49" s="47">
        <v>1</v>
      </c>
      <c r="L49" s="48">
        <v>5.235602094240838E-3</v>
      </c>
      <c r="M49" s="75" t="s">
        <v>622</v>
      </c>
      <c r="N49" s="47">
        <v>1</v>
      </c>
      <c r="O49" s="48">
        <v>5.235602094240838E-3</v>
      </c>
      <c r="P49" s="75" t="s">
        <v>622</v>
      </c>
      <c r="Q49" s="47">
        <v>1</v>
      </c>
      <c r="R49" s="48">
        <v>6.6225165562913907E-3</v>
      </c>
      <c r="S49" s="75" t="s">
        <v>622</v>
      </c>
      <c r="T49" s="60">
        <v>0</v>
      </c>
      <c r="U49" s="61">
        <v>0</v>
      </c>
      <c r="V49" s="75" t="s">
        <v>622</v>
      </c>
      <c r="W49" s="62">
        <v>0</v>
      </c>
      <c r="X49" s="63">
        <v>0</v>
      </c>
      <c r="Y49" s="75" t="s">
        <v>622</v>
      </c>
      <c r="Z49" s="64">
        <v>0</v>
      </c>
      <c r="AA49" s="63">
        <v>0</v>
      </c>
      <c r="AB49" s="75" t="s">
        <v>622</v>
      </c>
      <c r="AC49" s="60">
        <v>0</v>
      </c>
      <c r="AD49" s="63">
        <v>0</v>
      </c>
      <c r="AE49" s="75" t="s">
        <v>622</v>
      </c>
      <c r="AF49" s="65">
        <v>0</v>
      </c>
      <c r="AG49" s="63">
        <v>0</v>
      </c>
      <c r="AH49" s="75" t="s">
        <v>622</v>
      </c>
      <c r="AI49" s="60">
        <v>0</v>
      </c>
      <c r="AJ49" s="61">
        <v>0</v>
      </c>
      <c r="AK49" s="40">
        <v>0</v>
      </c>
      <c r="AL49" s="40">
        <v>0</v>
      </c>
      <c r="AM49" s="40">
        <v>0</v>
      </c>
      <c r="AN49" s="40">
        <v>0</v>
      </c>
      <c r="AO49" s="76">
        <v>0</v>
      </c>
    </row>
    <row r="50" spans="1:41" x14ac:dyDescent="0.2">
      <c r="A50" s="75" t="s">
        <v>251</v>
      </c>
      <c r="B50" s="47">
        <v>2</v>
      </c>
      <c r="C50" s="48">
        <v>1.0582010582010581E-2</v>
      </c>
      <c r="D50" s="75" t="s">
        <v>251</v>
      </c>
      <c r="E50" s="49">
        <v>2</v>
      </c>
      <c r="F50" s="48">
        <v>-1.834862385321101E-2</v>
      </c>
      <c r="G50" s="75" t="s">
        <v>251</v>
      </c>
      <c r="H50" s="49">
        <v>2</v>
      </c>
      <c r="I50" s="48">
        <v>-1.834862385321101E-2</v>
      </c>
      <c r="J50" s="75" t="s">
        <v>251</v>
      </c>
      <c r="K50" s="47">
        <v>2</v>
      </c>
      <c r="L50" s="48">
        <v>1.0471204188481676E-2</v>
      </c>
      <c r="M50" s="75" t="s">
        <v>251</v>
      </c>
      <c r="N50" s="47">
        <v>2</v>
      </c>
      <c r="O50" s="48">
        <v>1.0471204188481676E-2</v>
      </c>
      <c r="P50" s="75" t="s">
        <v>251</v>
      </c>
      <c r="Q50" s="47">
        <v>2</v>
      </c>
      <c r="R50" s="48">
        <v>1.3245033112582781E-2</v>
      </c>
      <c r="S50" s="75" t="s">
        <v>251</v>
      </c>
      <c r="T50" s="60">
        <v>0</v>
      </c>
      <c r="U50" s="61">
        <v>0</v>
      </c>
      <c r="V50" s="75" t="s">
        <v>251</v>
      </c>
      <c r="W50" s="62">
        <v>0</v>
      </c>
      <c r="X50" s="63">
        <v>0</v>
      </c>
      <c r="Y50" s="75" t="s">
        <v>251</v>
      </c>
      <c r="Z50" s="64">
        <v>0</v>
      </c>
      <c r="AA50" s="63">
        <v>0</v>
      </c>
      <c r="AB50" s="75" t="s">
        <v>251</v>
      </c>
      <c r="AC50" s="60">
        <v>0</v>
      </c>
      <c r="AD50" s="63">
        <v>0</v>
      </c>
      <c r="AE50" s="75" t="s">
        <v>251</v>
      </c>
      <c r="AF50" s="65">
        <v>0</v>
      </c>
      <c r="AG50" s="63">
        <v>0</v>
      </c>
      <c r="AH50" s="75" t="s">
        <v>251</v>
      </c>
      <c r="AI50" s="60">
        <v>0</v>
      </c>
      <c r="AJ50" s="61">
        <v>0</v>
      </c>
      <c r="AK50" s="40">
        <v>0</v>
      </c>
      <c r="AL50" s="40">
        <v>0</v>
      </c>
      <c r="AM50" s="40">
        <v>0</v>
      </c>
      <c r="AN50" s="40">
        <v>0</v>
      </c>
      <c r="AO50" s="76">
        <v>0</v>
      </c>
    </row>
    <row r="51" spans="1:41" x14ac:dyDescent="0.2">
      <c r="A51" s="75" t="s">
        <v>626</v>
      </c>
      <c r="B51" s="47">
        <v>3</v>
      </c>
      <c r="C51" s="48">
        <v>1.5873015873015872E-2</v>
      </c>
      <c r="D51" s="75" t="s">
        <v>626</v>
      </c>
      <c r="E51" s="49">
        <v>3</v>
      </c>
      <c r="F51" s="48">
        <v>-2.7522935779816515E-2</v>
      </c>
      <c r="G51" s="75" t="s">
        <v>626</v>
      </c>
      <c r="H51" s="49">
        <v>3</v>
      </c>
      <c r="I51" s="48">
        <v>-2.7522935779816515E-2</v>
      </c>
      <c r="J51" s="75" t="s">
        <v>626</v>
      </c>
      <c r="K51" s="47">
        <v>3</v>
      </c>
      <c r="L51" s="48">
        <v>1.5706806282722512E-2</v>
      </c>
      <c r="M51" s="75" t="s">
        <v>626</v>
      </c>
      <c r="N51" s="47">
        <v>3</v>
      </c>
      <c r="O51" s="48">
        <v>1.5706806282722512E-2</v>
      </c>
      <c r="P51" s="75" t="s">
        <v>626</v>
      </c>
      <c r="Q51" s="47">
        <v>3</v>
      </c>
      <c r="R51" s="48">
        <v>1.9867549668874173E-2</v>
      </c>
      <c r="S51" s="75" t="s">
        <v>626</v>
      </c>
      <c r="T51" s="60">
        <v>0</v>
      </c>
      <c r="U51" s="61">
        <v>0</v>
      </c>
      <c r="V51" s="75" t="s">
        <v>626</v>
      </c>
      <c r="W51" s="62">
        <v>0</v>
      </c>
      <c r="X51" s="63">
        <v>0</v>
      </c>
      <c r="Y51" s="75" t="s">
        <v>626</v>
      </c>
      <c r="Z51" s="64">
        <v>0</v>
      </c>
      <c r="AA51" s="63">
        <v>0</v>
      </c>
      <c r="AB51" s="75" t="s">
        <v>626</v>
      </c>
      <c r="AC51" s="60">
        <v>0</v>
      </c>
      <c r="AD51" s="63">
        <v>0</v>
      </c>
      <c r="AE51" s="75" t="s">
        <v>626</v>
      </c>
      <c r="AF51" s="65">
        <v>0</v>
      </c>
      <c r="AG51" s="63">
        <v>0</v>
      </c>
      <c r="AH51" s="75" t="s">
        <v>626</v>
      </c>
      <c r="AI51" s="60">
        <v>0</v>
      </c>
      <c r="AJ51" s="61">
        <v>0</v>
      </c>
      <c r="AK51" s="40">
        <v>0</v>
      </c>
      <c r="AL51" s="40">
        <v>0</v>
      </c>
      <c r="AM51" s="40">
        <v>0</v>
      </c>
      <c r="AN51" s="40">
        <v>0</v>
      </c>
      <c r="AO51" s="76">
        <v>0</v>
      </c>
    </row>
    <row r="52" spans="1:41" x14ac:dyDescent="0.2">
      <c r="A52" s="75" t="s">
        <v>628</v>
      </c>
      <c r="B52" s="47">
        <v>3</v>
      </c>
      <c r="C52" s="48">
        <v>1.5873015873015872E-2</v>
      </c>
      <c r="D52" s="75" t="s">
        <v>628</v>
      </c>
      <c r="E52" s="49">
        <v>3</v>
      </c>
      <c r="F52" s="48">
        <v>-2.7522935779816515E-2</v>
      </c>
      <c r="G52" s="75" t="s">
        <v>628</v>
      </c>
      <c r="H52" s="49">
        <v>3</v>
      </c>
      <c r="I52" s="48">
        <v>-2.7522935779816515E-2</v>
      </c>
      <c r="J52" s="75" t="s">
        <v>628</v>
      </c>
      <c r="K52" s="47">
        <v>3</v>
      </c>
      <c r="L52" s="48">
        <v>1.5706806282722512E-2</v>
      </c>
      <c r="M52" s="75" t="s">
        <v>628</v>
      </c>
      <c r="N52" s="47">
        <v>3</v>
      </c>
      <c r="O52" s="48">
        <v>1.5706806282722512E-2</v>
      </c>
      <c r="P52" s="75" t="s">
        <v>628</v>
      </c>
      <c r="Q52" s="47">
        <v>3</v>
      </c>
      <c r="R52" s="48">
        <v>1.9867549668874173E-2</v>
      </c>
      <c r="S52" s="75" t="s">
        <v>628</v>
      </c>
      <c r="T52" s="60">
        <v>0</v>
      </c>
      <c r="U52" s="61">
        <v>0</v>
      </c>
      <c r="V52" s="75" t="s">
        <v>628</v>
      </c>
      <c r="W52" s="62">
        <v>0</v>
      </c>
      <c r="X52" s="63">
        <v>0</v>
      </c>
      <c r="Y52" s="75" t="s">
        <v>628</v>
      </c>
      <c r="Z52" s="64">
        <v>0</v>
      </c>
      <c r="AA52" s="63">
        <v>0</v>
      </c>
      <c r="AB52" s="75" t="s">
        <v>628</v>
      </c>
      <c r="AC52" s="60">
        <v>0</v>
      </c>
      <c r="AD52" s="63">
        <v>0</v>
      </c>
      <c r="AE52" s="75" t="s">
        <v>628</v>
      </c>
      <c r="AF52" s="65">
        <v>0</v>
      </c>
      <c r="AG52" s="63">
        <v>0</v>
      </c>
      <c r="AH52" s="75" t="s">
        <v>628</v>
      </c>
      <c r="AI52" s="60">
        <v>0</v>
      </c>
      <c r="AJ52" s="61">
        <v>0</v>
      </c>
      <c r="AK52" s="40">
        <v>0</v>
      </c>
      <c r="AL52" s="40">
        <v>0</v>
      </c>
      <c r="AM52" s="40">
        <v>0</v>
      </c>
      <c r="AN52" s="40">
        <v>0</v>
      </c>
      <c r="AO52" s="76">
        <v>0</v>
      </c>
    </row>
    <row r="53" spans="1:41" hidden="1" x14ac:dyDescent="0.2">
      <c r="A53" s="96"/>
      <c r="B53" s="41"/>
      <c r="C53" s="42"/>
      <c r="D53" s="97"/>
      <c r="E53" s="43"/>
      <c r="F53" s="42"/>
      <c r="G53" s="97"/>
      <c r="H53" s="43"/>
      <c r="I53" s="42"/>
      <c r="J53" s="97"/>
      <c r="K53" s="41"/>
      <c r="L53" s="42"/>
      <c r="M53" s="97"/>
      <c r="N53" s="41"/>
      <c r="O53" s="42"/>
      <c r="P53" s="97"/>
      <c r="Q53" s="41"/>
      <c r="R53" s="42"/>
      <c r="S53" s="97"/>
      <c r="T53" s="50"/>
      <c r="U53" s="51"/>
      <c r="V53" s="97"/>
      <c r="W53" s="52"/>
      <c r="X53" s="53"/>
      <c r="Y53" s="97"/>
      <c r="Z53" s="54"/>
      <c r="AA53" s="53"/>
      <c r="AB53" s="97"/>
      <c r="AC53" s="50"/>
      <c r="AD53" s="53"/>
      <c r="AE53" s="97"/>
      <c r="AF53" s="55"/>
      <c r="AG53" s="53"/>
      <c r="AH53" s="97"/>
      <c r="AI53" s="50"/>
      <c r="AJ53" s="51"/>
      <c r="AK53" s="24"/>
      <c r="AL53" s="24"/>
      <c r="AM53" s="24"/>
      <c r="AN53" s="24"/>
      <c r="AO53" s="98"/>
    </row>
    <row r="54" spans="1:41" x14ac:dyDescent="0.2">
      <c r="A54" s="96"/>
      <c r="B54" s="41"/>
      <c r="C54" s="42"/>
      <c r="D54" s="97" t="s">
        <v>665</v>
      </c>
      <c r="E54" s="43">
        <f>RRformulaf2-RRformula2</f>
        <v>0</v>
      </c>
      <c r="F54" s="42">
        <f>RRformulaf2A-RRformula2A</f>
        <v>0</v>
      </c>
      <c r="G54" s="97" t="s">
        <v>665</v>
      </c>
      <c r="H54" s="43">
        <f>RRformulaf9-RRformula9</f>
        <v>0</v>
      </c>
      <c r="I54" s="42">
        <f>RRformulaf9A-RRformula9A</f>
        <v>0</v>
      </c>
      <c r="J54" s="97" t="s">
        <v>665</v>
      </c>
      <c r="K54" s="41">
        <f>RRformulaf3-RRformula3</f>
        <v>0</v>
      </c>
      <c r="L54" s="42">
        <f>RRformulaf3A-RRformula3A</f>
        <v>0</v>
      </c>
      <c r="M54" s="97" t="s">
        <v>665</v>
      </c>
      <c r="N54" s="41">
        <f>RRformulaf10-RRformula10</f>
        <v>0</v>
      </c>
      <c r="O54" s="42">
        <f>RRformulaf10A-RRformula10A</f>
        <v>0</v>
      </c>
      <c r="P54" s="97" t="s">
        <v>665</v>
      </c>
      <c r="Q54" s="41">
        <f>RRformulaf4-RRformula4</f>
        <v>0</v>
      </c>
      <c r="R54" s="42">
        <f>RRformulaf4A-RRformula4A</f>
        <v>0</v>
      </c>
      <c r="S54" s="97"/>
      <c r="T54" s="50"/>
      <c r="U54" s="51"/>
      <c r="V54" s="97" t="s">
        <v>665</v>
      </c>
      <c r="W54" s="52">
        <f>RRformulaf6-RRformula6</f>
        <v>0</v>
      </c>
      <c r="X54" s="53">
        <f>RRformulaf6A-RRformula6A</f>
        <v>0</v>
      </c>
      <c r="Y54" s="97" t="s">
        <v>665</v>
      </c>
      <c r="Z54" s="54">
        <f>RRformulaf11-RRformula11</f>
        <v>0</v>
      </c>
      <c r="AA54" s="53">
        <f>RRformulaf11A-RRformula11A</f>
        <v>0</v>
      </c>
      <c r="AB54" s="97" t="s">
        <v>665</v>
      </c>
      <c r="AC54" s="50">
        <f>RRformulaf7-RRformula7</f>
        <v>0</v>
      </c>
      <c r="AD54" s="53">
        <f>RRformulaf7A-RRformula7A</f>
        <v>0</v>
      </c>
      <c r="AE54" s="97" t="s">
        <v>665</v>
      </c>
      <c r="AF54" s="55">
        <f>RRformulaf12-RRformula12</f>
        <v>0</v>
      </c>
      <c r="AG54" s="53">
        <f>RRformulaf12A-RRformula12A</f>
        <v>0</v>
      </c>
      <c r="AH54" s="97" t="s">
        <v>665</v>
      </c>
      <c r="AI54" s="50">
        <f>RRformulaf8-RRformula8</f>
        <v>0</v>
      </c>
      <c r="AJ54" s="51">
        <f>RRformulaf8A-RRformula8A</f>
        <v>0</v>
      </c>
      <c r="AK54" s="24"/>
      <c r="AL54" s="24"/>
      <c r="AM54" s="24"/>
      <c r="AN54" s="24"/>
      <c r="AO54" s="98"/>
    </row>
    <row r="55" spans="1:41" ht="13.5" thickBot="1" x14ac:dyDescent="0.25">
      <c r="A55" s="77" t="s">
        <v>647</v>
      </c>
      <c r="B55" s="83">
        <v>189</v>
      </c>
      <c r="C55" s="84">
        <v>1.0000000000000007</v>
      </c>
      <c r="D55" s="84"/>
      <c r="E55" s="85">
        <v>-109</v>
      </c>
      <c r="F55" s="84">
        <v>1.0000000000000004</v>
      </c>
      <c r="G55" s="84"/>
      <c r="H55" s="85">
        <v>-109</v>
      </c>
      <c r="I55" s="84">
        <v>1.0000000000000004</v>
      </c>
      <c r="J55" s="84"/>
      <c r="K55" s="83">
        <v>191</v>
      </c>
      <c r="L55" s="84">
        <v>0.99999999999999878</v>
      </c>
      <c r="M55" s="84"/>
      <c r="N55" s="83">
        <v>191</v>
      </c>
      <c r="O55" s="84">
        <v>0.99999999999999878</v>
      </c>
      <c r="P55" s="84"/>
      <c r="Q55" s="83">
        <v>151</v>
      </c>
      <c r="R55" s="84">
        <v>1.0000000000000004</v>
      </c>
      <c r="S55" s="84"/>
      <c r="T55" s="89">
        <v>129</v>
      </c>
      <c r="U55" s="90">
        <v>1.0000000000000004</v>
      </c>
      <c r="V55" s="90"/>
      <c r="W55" s="91">
        <v>129</v>
      </c>
      <c r="X55" s="70">
        <v>1.0000000000000004</v>
      </c>
      <c r="Y55" s="70"/>
      <c r="Z55" s="71">
        <v>129</v>
      </c>
      <c r="AA55" s="70">
        <v>1.0000000000000004</v>
      </c>
      <c r="AB55" s="70"/>
      <c r="AC55" s="89">
        <v>129</v>
      </c>
      <c r="AD55" s="70">
        <v>1.0000000000000004</v>
      </c>
      <c r="AE55" s="70"/>
      <c r="AF55" s="69">
        <v>129</v>
      </c>
      <c r="AG55" s="70">
        <v>1.0000000000000004</v>
      </c>
      <c r="AH55" s="70"/>
      <c r="AI55" s="89">
        <v>129</v>
      </c>
      <c r="AJ55" s="90">
        <v>1.0000000000000004</v>
      </c>
      <c r="AK55" s="78">
        <v>-31.746031746031743</v>
      </c>
      <c r="AL55" s="78">
        <v>-218.348623853211</v>
      </c>
      <c r="AM55" s="78">
        <v>-218.348623853211</v>
      </c>
      <c r="AN55" s="78">
        <v>-32.460732984293195</v>
      </c>
      <c r="AO55" s="79">
        <v>-14.569536423841059</v>
      </c>
    </row>
    <row r="5000" spans="104:104" x14ac:dyDescent="0.2">
      <c r="CZ5000" t="s">
        <v>537</v>
      </c>
    </row>
    <row r="5500" spans="5:36" x14ac:dyDescent="0.2">
      <c r="E5500" s="15">
        <f>SUM(RRIniVal0:RRFinVal0)</f>
        <v>-109</v>
      </c>
      <c r="F5500" s="10">
        <f>SUM(RRIniVal0A:RRFinVal0A)</f>
        <v>1.0000000000000004</v>
      </c>
      <c r="H5500" s="15">
        <f>SUM(RRIniME0:RRFinME0)</f>
        <v>-109</v>
      </c>
      <c r="I5500" s="10">
        <f>SUM(RRIniME0A:RRFinME0A)</f>
        <v>1.0000000000000004</v>
      </c>
      <c r="K5500" s="17">
        <f>SUM(RRIniUM0:RRFinUM0)</f>
        <v>191</v>
      </c>
      <c r="L5500" s="10">
        <f>SUM(RRIniUM0A:RRFinUM0A)</f>
        <v>0.99999999999999878</v>
      </c>
      <c r="N5500" s="17">
        <f>SUM(RRIniPVE0:RRFinPVE0)</f>
        <v>191</v>
      </c>
      <c r="O5500" s="10">
        <f>SUM(RRIniPVE0A:RRFinPVE0A)</f>
        <v>0.99999999999999878</v>
      </c>
      <c r="Q5500" s="17">
        <f>SUM(RRIniLTKG0:RRFinLTKG0)</f>
        <v>151</v>
      </c>
      <c r="R5500" s="10">
        <f>SUM(RRIniLTKG0A:RRFinLTKG0A)</f>
        <v>1.0000000000000004</v>
      </c>
      <c r="W5500" s="15">
        <f>SUM(RRIniVAL1:RRFinVAL1)</f>
        <v>129</v>
      </c>
      <c r="X5500" s="10">
        <f>SUM(RRIniVAL1A:RRFinVAL1A)</f>
        <v>1.0000000000000004</v>
      </c>
      <c r="Z5500" s="15">
        <f>SUM(RRIniME1:RRFinME1)</f>
        <v>129</v>
      </c>
      <c r="AA5500" s="10">
        <f>SUM(RRIniME1A:RRFinME1A)</f>
        <v>1.0000000000000004</v>
      </c>
      <c r="AC5500" s="17">
        <f>SUM(RRIniUM1:RRFinUM1)</f>
        <v>129</v>
      </c>
      <c r="AD5500" s="10">
        <f>SUM(RRIniUM1A:RRFinUM1A)</f>
        <v>1.0000000000000004</v>
      </c>
      <c r="AF5500" s="17">
        <f>SUM(RRIniPVE1:RRFinPVE1)</f>
        <v>129</v>
      </c>
      <c r="AG5500" s="10">
        <f>SUM(RRIniPVE1A:RRFinPVE1A)</f>
        <v>1.0000000000000004</v>
      </c>
      <c r="AI5500" s="17">
        <f>SUM(RRIniLTKG1:RRFinLTKG1)</f>
        <v>129</v>
      </c>
      <c r="AJ5500" s="10">
        <f>SUM(RRIniLTKG1A:RRFinLTKG1A)</f>
        <v>1.0000000000000004</v>
      </c>
    </row>
    <row r="5501" spans="5:36" x14ac:dyDescent="0.2">
      <c r="E5501" s="15">
        <v>-109</v>
      </c>
      <c r="F5501" s="10">
        <v>1.0000000000000004</v>
      </c>
      <c r="H5501" s="15">
        <v>-109</v>
      </c>
      <c r="I5501" s="10">
        <v>1.0000000000000004</v>
      </c>
      <c r="K5501" s="17">
        <v>191</v>
      </c>
      <c r="L5501" s="10">
        <v>0.99999999999999878</v>
      </c>
      <c r="N5501" s="17">
        <v>191</v>
      </c>
      <c r="O5501" s="10">
        <v>0.99999999999999878</v>
      </c>
      <c r="Q5501" s="17">
        <v>151</v>
      </c>
      <c r="R5501" s="10">
        <v>1.0000000000000004</v>
      </c>
      <c r="W5501" s="15">
        <v>129</v>
      </c>
      <c r="X5501" s="10">
        <v>1.0000000000000004</v>
      </c>
      <c r="Z5501" s="15">
        <v>129</v>
      </c>
      <c r="AA5501" s="10">
        <v>1.0000000000000004</v>
      </c>
      <c r="AC5501" s="17">
        <v>129</v>
      </c>
      <c r="AD5501" s="10">
        <v>1.0000000000000004</v>
      </c>
      <c r="AF5501" s="17">
        <v>129</v>
      </c>
      <c r="AG5501" s="10">
        <v>1.0000000000000004</v>
      </c>
      <c r="AI5501" s="17">
        <v>129</v>
      </c>
      <c r="AJ5501" s="10">
        <v>1.0000000000000004</v>
      </c>
    </row>
    <row r="65535" spans="1:1" x14ac:dyDescent="0.2">
      <c r="A65535" t="s">
        <v>666</v>
      </c>
    </row>
    <row r="1048576" spans="1:1" x14ac:dyDescent="0.2">
      <c r="A1048576" t="s">
        <v>666</v>
      </c>
    </row>
  </sheetData>
  <sortState ref="A4:AO52">
    <sortCondition descending="1" ref="W3"/>
  </sortState>
  <mergeCells count="41">
    <mergeCell ref="H1:H2"/>
    <mergeCell ref="D1:D2"/>
    <mergeCell ref="G1:G2"/>
    <mergeCell ref="A1:A2"/>
    <mergeCell ref="B1:B2"/>
    <mergeCell ref="C1:C2"/>
    <mergeCell ref="E1:E2"/>
    <mergeCell ref="F1:F2"/>
    <mergeCell ref="Z1:Z2"/>
    <mergeCell ref="S1:S2"/>
    <mergeCell ref="V1:V2"/>
    <mergeCell ref="Y1:Y2"/>
    <mergeCell ref="I1:I2"/>
    <mergeCell ref="K1:K2"/>
    <mergeCell ref="L1:L2"/>
    <mergeCell ref="N1:N2"/>
    <mergeCell ref="O1:O2"/>
    <mergeCell ref="Q1:Q2"/>
    <mergeCell ref="J1:J2"/>
    <mergeCell ref="M1:M2"/>
    <mergeCell ref="P1:P2"/>
    <mergeCell ref="R1:R2"/>
    <mergeCell ref="T1:T2"/>
    <mergeCell ref="U1:U2"/>
    <mergeCell ref="W1:W2"/>
    <mergeCell ref="X1:X2"/>
    <mergeCell ref="AO1:AO2"/>
    <mergeCell ref="AA1:AA2"/>
    <mergeCell ref="AC1:AC2"/>
    <mergeCell ref="AD1:AD2"/>
    <mergeCell ref="AF1:AF2"/>
    <mergeCell ref="AG1:AG2"/>
    <mergeCell ref="AI1:AI2"/>
    <mergeCell ref="AB1:AB2"/>
    <mergeCell ref="AE1:AE2"/>
    <mergeCell ref="AH1:AH2"/>
    <mergeCell ref="AJ1:AJ2"/>
    <mergeCell ref="AK1:AK2"/>
    <mergeCell ref="AL1:AL2"/>
    <mergeCell ref="AM1:AM2"/>
    <mergeCell ref="AN1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796</vt:i4>
      </vt:variant>
    </vt:vector>
  </HeadingPairs>
  <TitlesOfParts>
    <vt:vector size="805" baseType="lpstr">
      <vt:lpstr>Reporte</vt:lpstr>
      <vt:lpstr>ResumenEmp</vt:lpstr>
      <vt:lpstr>ReportePAIS</vt:lpstr>
      <vt:lpstr>Merc</vt:lpstr>
      <vt:lpstr>Datos</vt:lpstr>
      <vt:lpstr>Criterios de Busqueda</vt:lpstr>
      <vt:lpstr>ResumenEmp LAB</vt:lpstr>
      <vt:lpstr>Valtot LAB 2018</vt:lpstr>
      <vt:lpstr>Valtot LAB 2019</vt:lpstr>
      <vt:lpstr>CalFin1</vt:lpstr>
      <vt:lpstr>CalFin2</vt:lpstr>
      <vt:lpstr>CalFin3</vt:lpstr>
      <vt:lpstr>CalFin4</vt:lpstr>
      <vt:lpstr>CalIni1</vt:lpstr>
      <vt:lpstr>CalIni2</vt:lpstr>
      <vt:lpstr>CalIni3</vt:lpstr>
      <vt:lpstr>CalIni4</vt:lpstr>
      <vt:lpstr>DatFin1</vt:lpstr>
      <vt:lpstr>DatFin2</vt:lpstr>
      <vt:lpstr>DatFin3</vt:lpstr>
      <vt:lpstr>DatIni1</vt:lpstr>
      <vt:lpstr>DatIni2</vt:lpstr>
      <vt:lpstr>DatIni3</vt:lpstr>
      <vt:lpstr>ElimFin</vt:lpstr>
      <vt:lpstr>Form11</vt:lpstr>
      <vt:lpstr>Form110</vt:lpstr>
      <vt:lpstr>Form111</vt:lpstr>
      <vt:lpstr>Form112</vt:lpstr>
      <vt:lpstr>Form12</vt:lpstr>
      <vt:lpstr>Form13</vt:lpstr>
      <vt:lpstr>Form14</vt:lpstr>
      <vt:lpstr>Form15</vt:lpstr>
      <vt:lpstr>Form16</vt:lpstr>
      <vt:lpstr>Form17</vt:lpstr>
      <vt:lpstr>Form18</vt:lpstr>
      <vt:lpstr>Form19</vt:lpstr>
      <vt:lpstr>FormTot11</vt:lpstr>
      <vt:lpstr>FormTot110</vt:lpstr>
      <vt:lpstr>FormTot111</vt:lpstr>
      <vt:lpstr>FormTot112</vt:lpstr>
      <vt:lpstr>FormTot12</vt:lpstr>
      <vt:lpstr>FormTot13</vt:lpstr>
      <vt:lpstr>FormTot14</vt:lpstr>
      <vt:lpstr>FormTot15</vt:lpstr>
      <vt:lpstr>FormTot16</vt:lpstr>
      <vt:lpstr>FormTot17</vt:lpstr>
      <vt:lpstr>FormTot18</vt:lpstr>
      <vt:lpstr>FormTot19</vt:lpstr>
      <vt:lpstr>nombre1a1</vt:lpstr>
      <vt:lpstr>nombre2a1</vt:lpstr>
      <vt:lpstr>nombre3a1</vt:lpstr>
      <vt:lpstr>nombre4a1</vt:lpstr>
      <vt:lpstr>nombre5a1</vt:lpstr>
      <vt:lpstr>nombre6a1</vt:lpstr>
      <vt:lpstr>NomInc1a1</vt:lpstr>
      <vt:lpstr>NomInc2a1</vt:lpstr>
      <vt:lpstr>NomInc3a1</vt:lpstr>
      <vt:lpstr>NomInc4a1</vt:lpstr>
      <vt:lpstr>NomTot1a1</vt:lpstr>
      <vt:lpstr>NomTot2a1</vt:lpstr>
      <vt:lpstr>NomTot3a1</vt:lpstr>
      <vt:lpstr>NomTot4a1</vt:lpstr>
      <vt:lpstr>NomTot5a1</vt:lpstr>
      <vt:lpstr>NomTot6a1</vt:lpstr>
      <vt:lpstr>PFin1</vt:lpstr>
      <vt:lpstr>PFin11</vt:lpstr>
      <vt:lpstr>PFin12</vt:lpstr>
      <vt:lpstr>PFin17</vt:lpstr>
      <vt:lpstr>PFin18</vt:lpstr>
      <vt:lpstr>PFin2</vt:lpstr>
      <vt:lpstr>PFin3</vt:lpstr>
      <vt:lpstr>PFin4</vt:lpstr>
      <vt:lpstr>PFin5</vt:lpstr>
      <vt:lpstr>PFin6</vt:lpstr>
      <vt:lpstr>PFinalizo</vt:lpstr>
      <vt:lpstr>PIni1</vt:lpstr>
      <vt:lpstr>PIni11</vt:lpstr>
      <vt:lpstr>PIni12</vt:lpstr>
      <vt:lpstr>PIni17</vt:lpstr>
      <vt:lpstr>PIni18</vt:lpstr>
      <vt:lpstr>PIni2</vt:lpstr>
      <vt:lpstr>PIni3</vt:lpstr>
      <vt:lpstr>PIni4</vt:lpstr>
      <vt:lpstr>PIni5</vt:lpstr>
      <vt:lpstr>PIni6</vt:lpstr>
      <vt:lpstr>RPAIS2nombre1a1</vt:lpstr>
      <vt:lpstr>RPAIS2nombre2a1</vt:lpstr>
      <vt:lpstr>RPAIS2nombre3a1</vt:lpstr>
      <vt:lpstr>RPAIS2nombre4a1</vt:lpstr>
      <vt:lpstr>RPAIS2nombre5a1</vt:lpstr>
      <vt:lpstr>RPAIS2nombre6a1</vt:lpstr>
      <vt:lpstr>RPAIS2NomInc1a1</vt:lpstr>
      <vt:lpstr>RPAIS2NomInc2a1</vt:lpstr>
      <vt:lpstr>RPAIS2NomInc3a1</vt:lpstr>
      <vt:lpstr>RPAIS2NomInc4a1</vt:lpstr>
      <vt:lpstr>RPAIS2NomTot1a1</vt:lpstr>
      <vt:lpstr>RPAIS2NomTot2a1</vt:lpstr>
      <vt:lpstr>RPAIS2NomTot3a1</vt:lpstr>
      <vt:lpstr>RPAIS2NomTot4a1</vt:lpstr>
      <vt:lpstr>RPAIS2NomTot5a1</vt:lpstr>
      <vt:lpstr>RPAIS2NomTot6a1</vt:lpstr>
      <vt:lpstr>RPAISCalFin1</vt:lpstr>
      <vt:lpstr>RPAISCalFin2</vt:lpstr>
      <vt:lpstr>RPAISCalFin3</vt:lpstr>
      <vt:lpstr>RPAISCalFin4</vt:lpstr>
      <vt:lpstr>RPAISCalIni1</vt:lpstr>
      <vt:lpstr>RPAISCalIni2</vt:lpstr>
      <vt:lpstr>RPAISCalIni3</vt:lpstr>
      <vt:lpstr>RPAISCalIni4</vt:lpstr>
      <vt:lpstr>RPAISDatFin2</vt:lpstr>
      <vt:lpstr>RPAISDatFin3</vt:lpstr>
      <vt:lpstr>RPAISDatIni2</vt:lpstr>
      <vt:lpstr>RPAISDatIni3</vt:lpstr>
      <vt:lpstr>RPAISFin1A</vt:lpstr>
      <vt:lpstr>RPAISFin2A</vt:lpstr>
      <vt:lpstr>RPAISIni1A</vt:lpstr>
      <vt:lpstr>RPAISIni2A</vt:lpstr>
      <vt:lpstr>RPAISnombre1a1</vt:lpstr>
      <vt:lpstr>RPAISnombre1a10</vt:lpstr>
      <vt:lpstr>RPAISnombre1a11</vt:lpstr>
      <vt:lpstr>RPAISnombre1a2</vt:lpstr>
      <vt:lpstr>RPAISnombre1a3</vt:lpstr>
      <vt:lpstr>RPAISnombre1a4</vt:lpstr>
      <vt:lpstr>RPAISnombre1a5</vt:lpstr>
      <vt:lpstr>RPAISnombre1a6</vt:lpstr>
      <vt:lpstr>RPAISnombre1a7</vt:lpstr>
      <vt:lpstr>RPAISnombre1a8</vt:lpstr>
      <vt:lpstr>RPAISnombre1a9</vt:lpstr>
      <vt:lpstr>RPAISnombre2a1</vt:lpstr>
      <vt:lpstr>RPAISnombre2a10</vt:lpstr>
      <vt:lpstr>RPAISnombre2a11</vt:lpstr>
      <vt:lpstr>RPAISnombre2a2</vt:lpstr>
      <vt:lpstr>RPAISnombre2a3</vt:lpstr>
      <vt:lpstr>RPAISnombre2a4</vt:lpstr>
      <vt:lpstr>RPAISnombre2a5</vt:lpstr>
      <vt:lpstr>RPAISnombre2a6</vt:lpstr>
      <vt:lpstr>RPAISnombre2a7</vt:lpstr>
      <vt:lpstr>RPAISnombre2a8</vt:lpstr>
      <vt:lpstr>RPAISnombre2a9</vt:lpstr>
      <vt:lpstr>RPAISnombre3a1</vt:lpstr>
      <vt:lpstr>RPAISnombre3a10</vt:lpstr>
      <vt:lpstr>RPAISnombre3a11</vt:lpstr>
      <vt:lpstr>RPAISnombre3a2</vt:lpstr>
      <vt:lpstr>RPAISnombre3a3</vt:lpstr>
      <vt:lpstr>RPAISnombre3a4</vt:lpstr>
      <vt:lpstr>RPAISnombre3a5</vt:lpstr>
      <vt:lpstr>RPAISnombre3a6</vt:lpstr>
      <vt:lpstr>RPAISnombre3a7</vt:lpstr>
      <vt:lpstr>RPAISnombre3a8</vt:lpstr>
      <vt:lpstr>RPAISnombre3a9</vt:lpstr>
      <vt:lpstr>RPAISnombre4a1</vt:lpstr>
      <vt:lpstr>RPAISnombre4a10</vt:lpstr>
      <vt:lpstr>RPAISnombre4a11</vt:lpstr>
      <vt:lpstr>RPAISnombre4a2</vt:lpstr>
      <vt:lpstr>RPAISnombre4a3</vt:lpstr>
      <vt:lpstr>RPAISnombre4a4</vt:lpstr>
      <vt:lpstr>RPAISnombre4a5</vt:lpstr>
      <vt:lpstr>RPAISnombre4a6</vt:lpstr>
      <vt:lpstr>RPAISnombre4a7</vt:lpstr>
      <vt:lpstr>RPAISnombre4a8</vt:lpstr>
      <vt:lpstr>RPAISnombre4a9</vt:lpstr>
      <vt:lpstr>RPAISnombre5a1</vt:lpstr>
      <vt:lpstr>RPAISnombre5a10</vt:lpstr>
      <vt:lpstr>RPAISnombre5a11</vt:lpstr>
      <vt:lpstr>RPAISnombre5a2</vt:lpstr>
      <vt:lpstr>RPAISnombre5a3</vt:lpstr>
      <vt:lpstr>RPAISnombre5a4</vt:lpstr>
      <vt:lpstr>RPAISnombre5a5</vt:lpstr>
      <vt:lpstr>RPAISnombre5a6</vt:lpstr>
      <vt:lpstr>RPAISnombre5a7</vt:lpstr>
      <vt:lpstr>RPAISnombre5a8</vt:lpstr>
      <vt:lpstr>RPAISnombre5a9</vt:lpstr>
      <vt:lpstr>RPAISnombre6a1</vt:lpstr>
      <vt:lpstr>RPAISnombre6a10</vt:lpstr>
      <vt:lpstr>RPAISnombre6a11</vt:lpstr>
      <vt:lpstr>RPAISnombre6a2</vt:lpstr>
      <vt:lpstr>RPAISnombre6a3</vt:lpstr>
      <vt:lpstr>RPAISnombre6a4</vt:lpstr>
      <vt:lpstr>RPAISnombre6a5</vt:lpstr>
      <vt:lpstr>RPAISnombre6a6</vt:lpstr>
      <vt:lpstr>RPAISnombre6a7</vt:lpstr>
      <vt:lpstr>RPAISnombre6a8</vt:lpstr>
      <vt:lpstr>RPAISnombre6a9</vt:lpstr>
      <vt:lpstr>RPAISNomInc1a1</vt:lpstr>
      <vt:lpstr>RPAISNomInc1a10</vt:lpstr>
      <vt:lpstr>RPAISNomInc1a11</vt:lpstr>
      <vt:lpstr>RPAISNomInc1a2</vt:lpstr>
      <vt:lpstr>RPAISNomInc1a3</vt:lpstr>
      <vt:lpstr>RPAISNomInc1a4</vt:lpstr>
      <vt:lpstr>RPAISNomInc1a5</vt:lpstr>
      <vt:lpstr>RPAISNomInc1a6</vt:lpstr>
      <vt:lpstr>RPAISNomInc1a7</vt:lpstr>
      <vt:lpstr>RPAISNomInc1a8</vt:lpstr>
      <vt:lpstr>RPAISNomInc1a9</vt:lpstr>
      <vt:lpstr>RPAISNomInc2a1</vt:lpstr>
      <vt:lpstr>RPAISNomInc2a10</vt:lpstr>
      <vt:lpstr>RPAISNomInc2a11</vt:lpstr>
      <vt:lpstr>RPAISNomInc2a2</vt:lpstr>
      <vt:lpstr>RPAISNomInc2a3</vt:lpstr>
      <vt:lpstr>RPAISNomInc2a4</vt:lpstr>
      <vt:lpstr>RPAISNomInc2a5</vt:lpstr>
      <vt:lpstr>RPAISNomInc2a6</vt:lpstr>
      <vt:lpstr>RPAISNomInc2a7</vt:lpstr>
      <vt:lpstr>RPAISNomInc2a8</vt:lpstr>
      <vt:lpstr>RPAISNomInc2a9</vt:lpstr>
      <vt:lpstr>RPAISNomInc3a1</vt:lpstr>
      <vt:lpstr>RPAISNomInc3a10</vt:lpstr>
      <vt:lpstr>RPAISNomInc3a11</vt:lpstr>
      <vt:lpstr>RPAISNomInc3a2</vt:lpstr>
      <vt:lpstr>RPAISNomInc3a3</vt:lpstr>
      <vt:lpstr>RPAISNomInc3a4</vt:lpstr>
      <vt:lpstr>RPAISNomInc3a5</vt:lpstr>
      <vt:lpstr>RPAISNomInc3a6</vt:lpstr>
      <vt:lpstr>RPAISNomInc3a7</vt:lpstr>
      <vt:lpstr>RPAISNomInc3a8</vt:lpstr>
      <vt:lpstr>RPAISNomInc3a9</vt:lpstr>
      <vt:lpstr>RPAISNomInc4a1</vt:lpstr>
      <vt:lpstr>RPAISNomInc4a10</vt:lpstr>
      <vt:lpstr>RPAISNomInc4a11</vt:lpstr>
      <vt:lpstr>RPAISNomInc4a2</vt:lpstr>
      <vt:lpstr>RPAISNomInc4a3</vt:lpstr>
      <vt:lpstr>RPAISNomInc4a4</vt:lpstr>
      <vt:lpstr>RPAISNomInc4a5</vt:lpstr>
      <vt:lpstr>RPAISNomInc4a6</vt:lpstr>
      <vt:lpstr>RPAISNomInc4a7</vt:lpstr>
      <vt:lpstr>RPAISNomInc4a8</vt:lpstr>
      <vt:lpstr>RPAISNomInc4a9</vt:lpstr>
      <vt:lpstr>RPAISNomTot1a1</vt:lpstr>
      <vt:lpstr>RPAISNomTot1a10</vt:lpstr>
      <vt:lpstr>RPAISNomTot1a11</vt:lpstr>
      <vt:lpstr>RPAISNomTot1a2</vt:lpstr>
      <vt:lpstr>RPAISNomTot1a3</vt:lpstr>
      <vt:lpstr>RPAISNomTot1a4</vt:lpstr>
      <vt:lpstr>RPAISNomTot1a5</vt:lpstr>
      <vt:lpstr>RPAISNomTot1a6</vt:lpstr>
      <vt:lpstr>RPAISNomTot1a7</vt:lpstr>
      <vt:lpstr>RPAISNomTot1a8</vt:lpstr>
      <vt:lpstr>RPAISNomTot1a9</vt:lpstr>
      <vt:lpstr>RPAISNomTot2a1</vt:lpstr>
      <vt:lpstr>RPAISNomTot2a10</vt:lpstr>
      <vt:lpstr>RPAISNomTot2a11</vt:lpstr>
      <vt:lpstr>RPAISNomTot2a2</vt:lpstr>
      <vt:lpstr>RPAISNomTot2a3</vt:lpstr>
      <vt:lpstr>RPAISNomTot2a4</vt:lpstr>
      <vt:lpstr>RPAISNomTot2a5</vt:lpstr>
      <vt:lpstr>RPAISNomTot2a6</vt:lpstr>
      <vt:lpstr>RPAISNomTot2a7</vt:lpstr>
      <vt:lpstr>RPAISNomTot2a8</vt:lpstr>
      <vt:lpstr>RPAISNomTot2a9</vt:lpstr>
      <vt:lpstr>RPAISNomTot3a1</vt:lpstr>
      <vt:lpstr>RPAISNomTot3a10</vt:lpstr>
      <vt:lpstr>RPAISNomTot3a11</vt:lpstr>
      <vt:lpstr>RPAISNomTot3a2</vt:lpstr>
      <vt:lpstr>RPAISNomTot3a3</vt:lpstr>
      <vt:lpstr>RPAISNomTot3a4</vt:lpstr>
      <vt:lpstr>RPAISNomTot3a5</vt:lpstr>
      <vt:lpstr>RPAISNomTot3a6</vt:lpstr>
      <vt:lpstr>RPAISNomTot3a7</vt:lpstr>
      <vt:lpstr>RPAISNomTot3a8</vt:lpstr>
      <vt:lpstr>RPAISNomTot3a9</vt:lpstr>
      <vt:lpstr>RPAISNomTot4a1</vt:lpstr>
      <vt:lpstr>RPAISNomTot4a10</vt:lpstr>
      <vt:lpstr>RPAISNomTot4a11</vt:lpstr>
      <vt:lpstr>RPAISNomTot4a2</vt:lpstr>
      <vt:lpstr>RPAISNomTot4a3</vt:lpstr>
      <vt:lpstr>RPAISNomTot4a4</vt:lpstr>
      <vt:lpstr>RPAISNomTot4a5</vt:lpstr>
      <vt:lpstr>RPAISNomTot4a6</vt:lpstr>
      <vt:lpstr>RPAISNomTot4a7</vt:lpstr>
      <vt:lpstr>RPAISNomTot4a8</vt:lpstr>
      <vt:lpstr>RPAISNomTot4a9</vt:lpstr>
      <vt:lpstr>RPAISNomTot5a1</vt:lpstr>
      <vt:lpstr>RPAISNomTot5a10</vt:lpstr>
      <vt:lpstr>RPAISNomTot5a11</vt:lpstr>
      <vt:lpstr>RPAISNomTot5a2</vt:lpstr>
      <vt:lpstr>RPAISNomTot5a3</vt:lpstr>
      <vt:lpstr>RPAISNomTot5a4</vt:lpstr>
      <vt:lpstr>RPAISNomTot5a5</vt:lpstr>
      <vt:lpstr>RPAISNomTot5a6</vt:lpstr>
      <vt:lpstr>RPAISNomTot5a7</vt:lpstr>
      <vt:lpstr>RPAISNomTot5a8</vt:lpstr>
      <vt:lpstr>RPAISNomTot5a9</vt:lpstr>
      <vt:lpstr>RPAISNomTot6a1</vt:lpstr>
      <vt:lpstr>RPAISNomTot6a10</vt:lpstr>
      <vt:lpstr>RPAISNomTot6a11</vt:lpstr>
      <vt:lpstr>RPAISNomTot6a2</vt:lpstr>
      <vt:lpstr>RPAISNomTot6a3</vt:lpstr>
      <vt:lpstr>RPAISNomTot6a4</vt:lpstr>
      <vt:lpstr>RPAISNomTot6a5</vt:lpstr>
      <vt:lpstr>RPAISNomTot6a6</vt:lpstr>
      <vt:lpstr>RPAISNomTot6a7</vt:lpstr>
      <vt:lpstr>RPAISNomTot6a8</vt:lpstr>
      <vt:lpstr>RPAISNomTot6a9</vt:lpstr>
      <vt:lpstr>RRCalFin1</vt:lpstr>
      <vt:lpstr>RRCalFin2</vt:lpstr>
      <vt:lpstr>RRCalIni1</vt:lpstr>
      <vt:lpstr>RRCalIni2</vt:lpstr>
      <vt:lpstr>RRDatFin1</vt:lpstr>
      <vt:lpstr>RRDatIni1</vt:lpstr>
      <vt:lpstr>RRFinLTKG0</vt:lpstr>
      <vt:lpstr>RRFinLTKG0A</vt:lpstr>
      <vt:lpstr>RRFinLTKG1</vt:lpstr>
      <vt:lpstr>RRFinLTKG1A</vt:lpstr>
      <vt:lpstr>RRFinME0</vt:lpstr>
      <vt:lpstr>RRFinME0A</vt:lpstr>
      <vt:lpstr>RRFinME1</vt:lpstr>
      <vt:lpstr>RRFinME1A</vt:lpstr>
      <vt:lpstr>RRFinPVE0</vt:lpstr>
      <vt:lpstr>RRFinPVE0A</vt:lpstr>
      <vt:lpstr>RRFinPVE1</vt:lpstr>
      <vt:lpstr>RRFinPVE1A</vt:lpstr>
      <vt:lpstr>RRFinRangoVal</vt:lpstr>
      <vt:lpstr>RRFinRangoVal1</vt:lpstr>
      <vt:lpstr>RRFinUM0</vt:lpstr>
      <vt:lpstr>RRFinUM0A</vt:lpstr>
      <vt:lpstr>RRFinUM1</vt:lpstr>
      <vt:lpstr>RRFinUM1A</vt:lpstr>
      <vt:lpstr>RRFinVal0</vt:lpstr>
      <vt:lpstr>RRFinVal0A</vt:lpstr>
      <vt:lpstr>RRFinVAL1</vt:lpstr>
      <vt:lpstr>RRFinVAL1A</vt:lpstr>
      <vt:lpstr>RRformula10</vt:lpstr>
      <vt:lpstr>RRformula10A</vt:lpstr>
      <vt:lpstr>RRformula11</vt:lpstr>
      <vt:lpstr>RRformula11A</vt:lpstr>
      <vt:lpstr>RRformula12</vt:lpstr>
      <vt:lpstr>RRformula12A</vt:lpstr>
      <vt:lpstr>RRformula2</vt:lpstr>
      <vt:lpstr>RRformula2A</vt:lpstr>
      <vt:lpstr>RRformula3</vt:lpstr>
      <vt:lpstr>RRformula3A</vt:lpstr>
      <vt:lpstr>RRformula4</vt:lpstr>
      <vt:lpstr>RRformula4A</vt:lpstr>
      <vt:lpstr>RRformula6</vt:lpstr>
      <vt:lpstr>RRformula6A</vt:lpstr>
      <vt:lpstr>RRformula7</vt:lpstr>
      <vt:lpstr>RRformula7A</vt:lpstr>
      <vt:lpstr>RRformula8</vt:lpstr>
      <vt:lpstr>RRformula8A</vt:lpstr>
      <vt:lpstr>RRformula9</vt:lpstr>
      <vt:lpstr>RRformula9A</vt:lpstr>
      <vt:lpstr>RRformulaf10</vt:lpstr>
      <vt:lpstr>RRformulaf10A</vt:lpstr>
      <vt:lpstr>RRformulaf11</vt:lpstr>
      <vt:lpstr>RRformulaf11A</vt:lpstr>
      <vt:lpstr>RRformulaf12</vt:lpstr>
      <vt:lpstr>RRformulaf12A</vt:lpstr>
      <vt:lpstr>RRformulaf2</vt:lpstr>
      <vt:lpstr>RRformulaf2A</vt:lpstr>
      <vt:lpstr>RRformulaf3</vt:lpstr>
      <vt:lpstr>RRformulaf3A</vt:lpstr>
      <vt:lpstr>RRformulaf4</vt:lpstr>
      <vt:lpstr>RRformulaf4A</vt:lpstr>
      <vt:lpstr>RRformulaf6</vt:lpstr>
      <vt:lpstr>RRformulaf6A</vt:lpstr>
      <vt:lpstr>RRformulaf7</vt:lpstr>
      <vt:lpstr>RRformulaf7A</vt:lpstr>
      <vt:lpstr>RRformulaf8</vt:lpstr>
      <vt:lpstr>RRformulaf8A</vt:lpstr>
      <vt:lpstr>RRformulaf9</vt:lpstr>
      <vt:lpstr>RRformulaf9A</vt:lpstr>
      <vt:lpstr>RRIniLTKG0</vt:lpstr>
      <vt:lpstr>RRIniLTKG0A</vt:lpstr>
      <vt:lpstr>RRIniLTKG1</vt:lpstr>
      <vt:lpstr>RRIniLTKG1A</vt:lpstr>
      <vt:lpstr>RRIniME0</vt:lpstr>
      <vt:lpstr>RRIniME0A</vt:lpstr>
      <vt:lpstr>RRIniME1</vt:lpstr>
      <vt:lpstr>RRIniME1A</vt:lpstr>
      <vt:lpstr>RRIniPVE0</vt:lpstr>
      <vt:lpstr>RRIniPVE0A</vt:lpstr>
      <vt:lpstr>RRIniPVE1</vt:lpstr>
      <vt:lpstr>RRIniPVE1A</vt:lpstr>
      <vt:lpstr>RRIniRangoVal</vt:lpstr>
      <vt:lpstr>RRIniRangoVal1</vt:lpstr>
      <vt:lpstr>RRIniUM0</vt:lpstr>
      <vt:lpstr>RRIniUM0A</vt:lpstr>
      <vt:lpstr>RRIniUM1</vt:lpstr>
      <vt:lpstr>RRIniUM1A</vt:lpstr>
      <vt:lpstr>RRIniVal0</vt:lpstr>
      <vt:lpstr>RRIniVal0A</vt:lpstr>
      <vt:lpstr>RRIniVAL1</vt:lpstr>
      <vt:lpstr>RRIniVAL1A</vt:lpstr>
      <vt:lpstr>RRnombre1a1</vt:lpstr>
      <vt:lpstr>RRnombre1a10</vt:lpstr>
      <vt:lpstr>RRnombre1a11</vt:lpstr>
      <vt:lpstr>RRnombre1a12</vt:lpstr>
      <vt:lpstr>RRnombre1a13</vt:lpstr>
      <vt:lpstr>RRnombre1a14</vt:lpstr>
      <vt:lpstr>RRnombre1a15</vt:lpstr>
      <vt:lpstr>RRnombre1a16</vt:lpstr>
      <vt:lpstr>RRnombre1a17</vt:lpstr>
      <vt:lpstr>RRnombre1a18</vt:lpstr>
      <vt:lpstr>RRnombre1a19</vt:lpstr>
      <vt:lpstr>RRnombre1a2</vt:lpstr>
      <vt:lpstr>RRnombre1a20</vt:lpstr>
      <vt:lpstr>RRnombre1a21</vt:lpstr>
      <vt:lpstr>RRnombre1a22</vt:lpstr>
      <vt:lpstr>RRnombre1a23</vt:lpstr>
      <vt:lpstr>RRnombre1a24</vt:lpstr>
      <vt:lpstr>RRnombre1a25</vt:lpstr>
      <vt:lpstr>RRnombre1a26</vt:lpstr>
      <vt:lpstr>RRnombre1a27</vt:lpstr>
      <vt:lpstr>RRnombre1a28</vt:lpstr>
      <vt:lpstr>RRnombre1a29</vt:lpstr>
      <vt:lpstr>RRnombre1a3</vt:lpstr>
      <vt:lpstr>RRnombre1a30</vt:lpstr>
      <vt:lpstr>RRnombre1a31</vt:lpstr>
      <vt:lpstr>RRnombre1a32</vt:lpstr>
      <vt:lpstr>RRnombre1a33</vt:lpstr>
      <vt:lpstr>RRnombre1a34</vt:lpstr>
      <vt:lpstr>RRnombre1a35</vt:lpstr>
      <vt:lpstr>RRnombre1a36</vt:lpstr>
      <vt:lpstr>RRnombre1a37</vt:lpstr>
      <vt:lpstr>RRnombre1a38</vt:lpstr>
      <vt:lpstr>RRnombre1a39</vt:lpstr>
      <vt:lpstr>RRnombre1a4</vt:lpstr>
      <vt:lpstr>RRnombre1a40</vt:lpstr>
      <vt:lpstr>RRnombre1a41</vt:lpstr>
      <vt:lpstr>RRnombre1a42</vt:lpstr>
      <vt:lpstr>RRnombre1a43</vt:lpstr>
      <vt:lpstr>RRnombre1a44</vt:lpstr>
      <vt:lpstr>RRnombre1a45</vt:lpstr>
      <vt:lpstr>RRnombre1a46</vt:lpstr>
      <vt:lpstr>RRnombre1a47</vt:lpstr>
      <vt:lpstr>RRnombre1a48</vt:lpstr>
      <vt:lpstr>RRnombre1a49</vt:lpstr>
      <vt:lpstr>RRnombre1a5</vt:lpstr>
      <vt:lpstr>RRnombre1a50</vt:lpstr>
      <vt:lpstr>RRnombre1a6</vt:lpstr>
      <vt:lpstr>RRnombre1a7</vt:lpstr>
      <vt:lpstr>RRnombre1a8</vt:lpstr>
      <vt:lpstr>RRnombre1a9</vt:lpstr>
      <vt:lpstr>RRnombre2a1</vt:lpstr>
      <vt:lpstr>RRnombre2a10</vt:lpstr>
      <vt:lpstr>RRnombre2a11</vt:lpstr>
      <vt:lpstr>RRnombre2a12</vt:lpstr>
      <vt:lpstr>RRnombre2a13</vt:lpstr>
      <vt:lpstr>RRnombre2a14</vt:lpstr>
      <vt:lpstr>RRnombre2a15</vt:lpstr>
      <vt:lpstr>RRnombre2a16</vt:lpstr>
      <vt:lpstr>RRnombre2a17</vt:lpstr>
      <vt:lpstr>RRnombre2a18</vt:lpstr>
      <vt:lpstr>RRnombre2a19</vt:lpstr>
      <vt:lpstr>RRnombre2a2</vt:lpstr>
      <vt:lpstr>RRnombre2a20</vt:lpstr>
      <vt:lpstr>RRnombre2a21</vt:lpstr>
      <vt:lpstr>RRnombre2a22</vt:lpstr>
      <vt:lpstr>RRnombre2a23</vt:lpstr>
      <vt:lpstr>RRnombre2a24</vt:lpstr>
      <vt:lpstr>RRnombre2a25</vt:lpstr>
      <vt:lpstr>RRnombre2a26</vt:lpstr>
      <vt:lpstr>RRnombre2a27</vt:lpstr>
      <vt:lpstr>RRnombre2a28</vt:lpstr>
      <vt:lpstr>RRnombre2a29</vt:lpstr>
      <vt:lpstr>RRnombre2a3</vt:lpstr>
      <vt:lpstr>RRnombre2a30</vt:lpstr>
      <vt:lpstr>RRnombre2a31</vt:lpstr>
      <vt:lpstr>RRnombre2a32</vt:lpstr>
      <vt:lpstr>RRnombre2a33</vt:lpstr>
      <vt:lpstr>RRnombre2a34</vt:lpstr>
      <vt:lpstr>RRnombre2a35</vt:lpstr>
      <vt:lpstr>RRnombre2a36</vt:lpstr>
      <vt:lpstr>RRnombre2a37</vt:lpstr>
      <vt:lpstr>RRnombre2a38</vt:lpstr>
      <vt:lpstr>RRnombre2a39</vt:lpstr>
      <vt:lpstr>RRnombre2a4</vt:lpstr>
      <vt:lpstr>RRnombre2a40</vt:lpstr>
      <vt:lpstr>RRnombre2a41</vt:lpstr>
      <vt:lpstr>RRnombre2a42</vt:lpstr>
      <vt:lpstr>RRnombre2a43</vt:lpstr>
      <vt:lpstr>RRnombre2a44</vt:lpstr>
      <vt:lpstr>RRnombre2a45</vt:lpstr>
      <vt:lpstr>RRnombre2a46</vt:lpstr>
      <vt:lpstr>RRnombre2a47</vt:lpstr>
      <vt:lpstr>RRnombre2a48</vt:lpstr>
      <vt:lpstr>RRnombre2a49</vt:lpstr>
      <vt:lpstr>RRnombre2a5</vt:lpstr>
      <vt:lpstr>RRnombre2a50</vt:lpstr>
      <vt:lpstr>RRnombre2a6</vt:lpstr>
      <vt:lpstr>RRnombre2a7</vt:lpstr>
      <vt:lpstr>RRnombre2a8</vt:lpstr>
      <vt:lpstr>RRnombre2a9</vt:lpstr>
      <vt:lpstr>RRnombre3a1</vt:lpstr>
      <vt:lpstr>RRnombre3a10</vt:lpstr>
      <vt:lpstr>RRnombre3a11</vt:lpstr>
      <vt:lpstr>RRnombre3a12</vt:lpstr>
      <vt:lpstr>RRnombre3a13</vt:lpstr>
      <vt:lpstr>RRnombre3a14</vt:lpstr>
      <vt:lpstr>RRnombre3a15</vt:lpstr>
      <vt:lpstr>RRnombre3a16</vt:lpstr>
      <vt:lpstr>RRnombre3a17</vt:lpstr>
      <vt:lpstr>RRnombre3a18</vt:lpstr>
      <vt:lpstr>RRnombre3a19</vt:lpstr>
      <vt:lpstr>RRnombre3a2</vt:lpstr>
      <vt:lpstr>RRnombre3a20</vt:lpstr>
      <vt:lpstr>RRnombre3a21</vt:lpstr>
      <vt:lpstr>RRnombre3a22</vt:lpstr>
      <vt:lpstr>RRnombre3a23</vt:lpstr>
      <vt:lpstr>RRnombre3a24</vt:lpstr>
      <vt:lpstr>RRnombre3a25</vt:lpstr>
      <vt:lpstr>RRnombre3a26</vt:lpstr>
      <vt:lpstr>RRnombre3a27</vt:lpstr>
      <vt:lpstr>RRnombre3a28</vt:lpstr>
      <vt:lpstr>RRnombre3a29</vt:lpstr>
      <vt:lpstr>RRnombre3a3</vt:lpstr>
      <vt:lpstr>RRnombre3a30</vt:lpstr>
      <vt:lpstr>RRnombre3a31</vt:lpstr>
      <vt:lpstr>RRnombre3a32</vt:lpstr>
      <vt:lpstr>RRnombre3a33</vt:lpstr>
      <vt:lpstr>RRnombre3a34</vt:lpstr>
      <vt:lpstr>RRnombre3a35</vt:lpstr>
      <vt:lpstr>RRnombre3a36</vt:lpstr>
      <vt:lpstr>RRnombre3a37</vt:lpstr>
      <vt:lpstr>RRnombre3a38</vt:lpstr>
      <vt:lpstr>RRnombre3a39</vt:lpstr>
      <vt:lpstr>RRnombre3a4</vt:lpstr>
      <vt:lpstr>RRnombre3a40</vt:lpstr>
      <vt:lpstr>RRnombre3a41</vt:lpstr>
      <vt:lpstr>RRnombre3a42</vt:lpstr>
      <vt:lpstr>RRnombre3a43</vt:lpstr>
      <vt:lpstr>RRnombre3a44</vt:lpstr>
      <vt:lpstr>RRnombre3a45</vt:lpstr>
      <vt:lpstr>RRnombre3a46</vt:lpstr>
      <vt:lpstr>RRnombre3a47</vt:lpstr>
      <vt:lpstr>RRnombre3a48</vt:lpstr>
      <vt:lpstr>RRnombre3a49</vt:lpstr>
      <vt:lpstr>RRnombre3a5</vt:lpstr>
      <vt:lpstr>RRnombre3a50</vt:lpstr>
      <vt:lpstr>RRnombre3a6</vt:lpstr>
      <vt:lpstr>RRnombre3a7</vt:lpstr>
      <vt:lpstr>RRnombre3a8</vt:lpstr>
      <vt:lpstr>RRnombre3a9</vt:lpstr>
      <vt:lpstr>RRnombre4a1</vt:lpstr>
      <vt:lpstr>RRnombre4a10</vt:lpstr>
      <vt:lpstr>RRnombre4a11</vt:lpstr>
      <vt:lpstr>RRnombre4a12</vt:lpstr>
      <vt:lpstr>RRnombre4a13</vt:lpstr>
      <vt:lpstr>RRnombre4a14</vt:lpstr>
      <vt:lpstr>RRnombre4a15</vt:lpstr>
      <vt:lpstr>RRnombre4a16</vt:lpstr>
      <vt:lpstr>RRnombre4a17</vt:lpstr>
      <vt:lpstr>RRnombre4a18</vt:lpstr>
      <vt:lpstr>RRnombre4a19</vt:lpstr>
      <vt:lpstr>RRnombre4a2</vt:lpstr>
      <vt:lpstr>RRnombre4a20</vt:lpstr>
      <vt:lpstr>RRnombre4a21</vt:lpstr>
      <vt:lpstr>RRnombre4a22</vt:lpstr>
      <vt:lpstr>RRnombre4a23</vt:lpstr>
      <vt:lpstr>RRnombre4a24</vt:lpstr>
      <vt:lpstr>RRnombre4a25</vt:lpstr>
      <vt:lpstr>RRnombre4a26</vt:lpstr>
      <vt:lpstr>RRnombre4a27</vt:lpstr>
      <vt:lpstr>RRnombre4a28</vt:lpstr>
      <vt:lpstr>RRnombre4a29</vt:lpstr>
      <vt:lpstr>RRnombre4a3</vt:lpstr>
      <vt:lpstr>RRnombre4a30</vt:lpstr>
      <vt:lpstr>RRnombre4a31</vt:lpstr>
      <vt:lpstr>RRnombre4a32</vt:lpstr>
      <vt:lpstr>RRnombre4a33</vt:lpstr>
      <vt:lpstr>RRnombre4a34</vt:lpstr>
      <vt:lpstr>RRnombre4a35</vt:lpstr>
      <vt:lpstr>RRnombre4a36</vt:lpstr>
      <vt:lpstr>RRnombre4a37</vt:lpstr>
      <vt:lpstr>RRnombre4a38</vt:lpstr>
      <vt:lpstr>RRnombre4a39</vt:lpstr>
      <vt:lpstr>RRnombre4a4</vt:lpstr>
      <vt:lpstr>RRnombre4a40</vt:lpstr>
      <vt:lpstr>RRnombre4a41</vt:lpstr>
      <vt:lpstr>RRnombre4a42</vt:lpstr>
      <vt:lpstr>RRnombre4a43</vt:lpstr>
      <vt:lpstr>RRnombre4a44</vt:lpstr>
      <vt:lpstr>RRnombre4a45</vt:lpstr>
      <vt:lpstr>RRnombre4a46</vt:lpstr>
      <vt:lpstr>RRnombre4a47</vt:lpstr>
      <vt:lpstr>RRnombre4a48</vt:lpstr>
      <vt:lpstr>RRnombre4a49</vt:lpstr>
      <vt:lpstr>RRnombre4a5</vt:lpstr>
      <vt:lpstr>RRnombre4a50</vt:lpstr>
      <vt:lpstr>RRnombre4a6</vt:lpstr>
      <vt:lpstr>RRnombre4a7</vt:lpstr>
      <vt:lpstr>RRnombre4a8</vt:lpstr>
      <vt:lpstr>RRnombre4a9</vt:lpstr>
      <vt:lpstr>RRNomTot1a1</vt:lpstr>
      <vt:lpstr>RRNomTot1a10</vt:lpstr>
      <vt:lpstr>RRNomTot1a11</vt:lpstr>
      <vt:lpstr>RRNomTot1a12</vt:lpstr>
      <vt:lpstr>RRNomTot1a13</vt:lpstr>
      <vt:lpstr>RRNomTot1a14</vt:lpstr>
      <vt:lpstr>RRNomTot1a15</vt:lpstr>
      <vt:lpstr>RRNomTot1a16</vt:lpstr>
      <vt:lpstr>RRNomTot1a17</vt:lpstr>
      <vt:lpstr>RRNomTot1a18</vt:lpstr>
      <vt:lpstr>RRNomTot1a19</vt:lpstr>
      <vt:lpstr>RRNomTot1a2</vt:lpstr>
      <vt:lpstr>RRNomTot1a20</vt:lpstr>
      <vt:lpstr>RRNomTot1a21</vt:lpstr>
      <vt:lpstr>RRNomTot1a22</vt:lpstr>
      <vt:lpstr>RRNomTot1a23</vt:lpstr>
      <vt:lpstr>RRNomTot1a24</vt:lpstr>
      <vt:lpstr>RRNomTot1a25</vt:lpstr>
      <vt:lpstr>RRNomTot1a26</vt:lpstr>
      <vt:lpstr>RRNomTot1a27</vt:lpstr>
      <vt:lpstr>RRNomTot1a28</vt:lpstr>
      <vt:lpstr>RRNomTot1a29</vt:lpstr>
      <vt:lpstr>RRNomTot1a3</vt:lpstr>
      <vt:lpstr>RRNomTot1a30</vt:lpstr>
      <vt:lpstr>RRNomTot1a31</vt:lpstr>
      <vt:lpstr>RRNomTot1a32</vt:lpstr>
      <vt:lpstr>RRNomTot1a33</vt:lpstr>
      <vt:lpstr>RRNomTot1a34</vt:lpstr>
      <vt:lpstr>RRNomTot1a35</vt:lpstr>
      <vt:lpstr>RRNomTot1a36</vt:lpstr>
      <vt:lpstr>RRNomTot1a37</vt:lpstr>
      <vt:lpstr>RRNomTot1a38</vt:lpstr>
      <vt:lpstr>RRNomTot1a39</vt:lpstr>
      <vt:lpstr>RRNomTot1a4</vt:lpstr>
      <vt:lpstr>RRNomTot1a40</vt:lpstr>
      <vt:lpstr>RRNomTot1a41</vt:lpstr>
      <vt:lpstr>RRNomTot1a42</vt:lpstr>
      <vt:lpstr>RRNomTot1a43</vt:lpstr>
      <vt:lpstr>RRNomTot1a44</vt:lpstr>
      <vt:lpstr>RRNomTot1a45</vt:lpstr>
      <vt:lpstr>RRNomTot1a46</vt:lpstr>
      <vt:lpstr>RRNomTot1a47</vt:lpstr>
      <vt:lpstr>RRNomTot1a48</vt:lpstr>
      <vt:lpstr>RRNomTot1a49</vt:lpstr>
      <vt:lpstr>RRNomTot1a5</vt:lpstr>
      <vt:lpstr>RRNomTot1a50</vt:lpstr>
      <vt:lpstr>RRNomTot1a6</vt:lpstr>
      <vt:lpstr>RRNomTot1a7</vt:lpstr>
      <vt:lpstr>RRNomTot1a8</vt:lpstr>
      <vt:lpstr>RRNomTot1a9</vt:lpstr>
      <vt:lpstr>RRNomTot2a1</vt:lpstr>
      <vt:lpstr>RRNomTot2a10</vt:lpstr>
      <vt:lpstr>RRNomTot2a11</vt:lpstr>
      <vt:lpstr>RRNomTot2a12</vt:lpstr>
      <vt:lpstr>RRNomTot2a13</vt:lpstr>
      <vt:lpstr>RRNomTot2a14</vt:lpstr>
      <vt:lpstr>RRNomTot2a15</vt:lpstr>
      <vt:lpstr>RRNomTot2a16</vt:lpstr>
      <vt:lpstr>RRNomTot2a17</vt:lpstr>
      <vt:lpstr>RRNomTot2a18</vt:lpstr>
      <vt:lpstr>RRNomTot2a19</vt:lpstr>
      <vt:lpstr>RRNomTot2a2</vt:lpstr>
      <vt:lpstr>RRNomTot2a20</vt:lpstr>
      <vt:lpstr>RRNomTot2a21</vt:lpstr>
      <vt:lpstr>RRNomTot2a22</vt:lpstr>
      <vt:lpstr>RRNomTot2a23</vt:lpstr>
      <vt:lpstr>RRNomTot2a24</vt:lpstr>
      <vt:lpstr>RRNomTot2a25</vt:lpstr>
      <vt:lpstr>RRNomTot2a26</vt:lpstr>
      <vt:lpstr>RRNomTot2a27</vt:lpstr>
      <vt:lpstr>RRNomTot2a28</vt:lpstr>
      <vt:lpstr>RRNomTot2a29</vt:lpstr>
      <vt:lpstr>RRNomTot2a3</vt:lpstr>
      <vt:lpstr>RRNomTot2a30</vt:lpstr>
      <vt:lpstr>RRNomTot2a31</vt:lpstr>
      <vt:lpstr>RRNomTot2a32</vt:lpstr>
      <vt:lpstr>RRNomTot2a33</vt:lpstr>
      <vt:lpstr>RRNomTot2a34</vt:lpstr>
      <vt:lpstr>RRNomTot2a35</vt:lpstr>
      <vt:lpstr>RRNomTot2a36</vt:lpstr>
      <vt:lpstr>RRNomTot2a37</vt:lpstr>
      <vt:lpstr>RRNomTot2a38</vt:lpstr>
      <vt:lpstr>RRNomTot2a39</vt:lpstr>
      <vt:lpstr>RRNomTot2a4</vt:lpstr>
      <vt:lpstr>RRNomTot2a40</vt:lpstr>
      <vt:lpstr>RRNomTot2a41</vt:lpstr>
      <vt:lpstr>RRNomTot2a42</vt:lpstr>
      <vt:lpstr>RRNomTot2a43</vt:lpstr>
      <vt:lpstr>RRNomTot2a44</vt:lpstr>
      <vt:lpstr>RRNomTot2a45</vt:lpstr>
      <vt:lpstr>RRNomTot2a46</vt:lpstr>
      <vt:lpstr>RRNomTot2a47</vt:lpstr>
      <vt:lpstr>RRNomTot2a48</vt:lpstr>
      <vt:lpstr>RRNomTot2a49</vt:lpstr>
      <vt:lpstr>RRNomTot2a5</vt:lpstr>
      <vt:lpstr>RRNomTot2a50</vt:lpstr>
      <vt:lpstr>RRNomTot2a6</vt:lpstr>
      <vt:lpstr>RRNomTot2a7</vt:lpstr>
      <vt:lpstr>RRNomTot2a8</vt:lpstr>
      <vt:lpstr>RRNomTot2a9</vt:lpstr>
      <vt:lpstr>RRNomTot3a1</vt:lpstr>
      <vt:lpstr>RRNomTot3a10</vt:lpstr>
      <vt:lpstr>RRNomTot3a11</vt:lpstr>
      <vt:lpstr>RRNomTot3a12</vt:lpstr>
      <vt:lpstr>RRNomTot3a13</vt:lpstr>
      <vt:lpstr>RRNomTot3a14</vt:lpstr>
      <vt:lpstr>RRNomTot3a15</vt:lpstr>
      <vt:lpstr>RRNomTot3a16</vt:lpstr>
      <vt:lpstr>RRNomTot3a17</vt:lpstr>
      <vt:lpstr>RRNomTot3a18</vt:lpstr>
      <vt:lpstr>RRNomTot3a19</vt:lpstr>
      <vt:lpstr>RRNomTot3a2</vt:lpstr>
      <vt:lpstr>RRNomTot3a20</vt:lpstr>
      <vt:lpstr>RRNomTot3a21</vt:lpstr>
      <vt:lpstr>RRNomTot3a22</vt:lpstr>
      <vt:lpstr>RRNomTot3a23</vt:lpstr>
      <vt:lpstr>RRNomTot3a24</vt:lpstr>
      <vt:lpstr>RRNomTot3a25</vt:lpstr>
      <vt:lpstr>RRNomTot3a26</vt:lpstr>
      <vt:lpstr>RRNomTot3a27</vt:lpstr>
      <vt:lpstr>RRNomTot3a28</vt:lpstr>
      <vt:lpstr>RRNomTot3a29</vt:lpstr>
      <vt:lpstr>RRNomTot3a3</vt:lpstr>
      <vt:lpstr>RRNomTot3a30</vt:lpstr>
      <vt:lpstr>RRNomTot3a31</vt:lpstr>
      <vt:lpstr>RRNomTot3a32</vt:lpstr>
      <vt:lpstr>RRNomTot3a33</vt:lpstr>
      <vt:lpstr>RRNomTot3a34</vt:lpstr>
      <vt:lpstr>RRNomTot3a35</vt:lpstr>
      <vt:lpstr>RRNomTot3a36</vt:lpstr>
      <vt:lpstr>RRNomTot3a37</vt:lpstr>
      <vt:lpstr>RRNomTot3a38</vt:lpstr>
      <vt:lpstr>RRNomTot3a39</vt:lpstr>
      <vt:lpstr>RRNomTot3a4</vt:lpstr>
      <vt:lpstr>RRNomTot3a40</vt:lpstr>
      <vt:lpstr>RRNomTot3a41</vt:lpstr>
      <vt:lpstr>RRNomTot3a42</vt:lpstr>
      <vt:lpstr>RRNomTot3a43</vt:lpstr>
      <vt:lpstr>RRNomTot3a44</vt:lpstr>
      <vt:lpstr>RRNomTot3a45</vt:lpstr>
      <vt:lpstr>RRNomTot3a46</vt:lpstr>
      <vt:lpstr>RRNomTot3a47</vt:lpstr>
      <vt:lpstr>RRNomTot3a48</vt:lpstr>
      <vt:lpstr>RRNomTot3a49</vt:lpstr>
      <vt:lpstr>RRNomTot3a5</vt:lpstr>
      <vt:lpstr>RRNomTot3a50</vt:lpstr>
      <vt:lpstr>RRNomTot3a6</vt:lpstr>
      <vt:lpstr>RRNomTot3a7</vt:lpstr>
      <vt:lpstr>RRNomTot3a8</vt:lpstr>
      <vt:lpstr>RRNomTot3a9</vt:lpstr>
      <vt:lpstr>RRNomTot4a1</vt:lpstr>
      <vt:lpstr>RRNomTot4a10</vt:lpstr>
      <vt:lpstr>RRNomTot4a11</vt:lpstr>
      <vt:lpstr>RRNomTot4a12</vt:lpstr>
      <vt:lpstr>RRNomTot4a13</vt:lpstr>
      <vt:lpstr>RRNomTot4a14</vt:lpstr>
      <vt:lpstr>RRNomTot4a15</vt:lpstr>
      <vt:lpstr>RRNomTot4a16</vt:lpstr>
      <vt:lpstr>RRNomTot4a17</vt:lpstr>
      <vt:lpstr>RRNomTot4a18</vt:lpstr>
      <vt:lpstr>RRNomTot4a19</vt:lpstr>
      <vt:lpstr>RRNomTot4a2</vt:lpstr>
      <vt:lpstr>RRNomTot4a20</vt:lpstr>
      <vt:lpstr>RRNomTot4a21</vt:lpstr>
      <vt:lpstr>RRNomTot4a22</vt:lpstr>
      <vt:lpstr>RRNomTot4a23</vt:lpstr>
      <vt:lpstr>RRNomTot4a24</vt:lpstr>
      <vt:lpstr>RRNomTot4a25</vt:lpstr>
      <vt:lpstr>RRNomTot4a26</vt:lpstr>
      <vt:lpstr>RRNomTot4a27</vt:lpstr>
      <vt:lpstr>RRNomTot4a28</vt:lpstr>
      <vt:lpstr>RRNomTot4a29</vt:lpstr>
      <vt:lpstr>RRNomTot4a3</vt:lpstr>
      <vt:lpstr>RRNomTot4a30</vt:lpstr>
      <vt:lpstr>RRNomTot4a31</vt:lpstr>
      <vt:lpstr>RRNomTot4a32</vt:lpstr>
      <vt:lpstr>RRNomTot4a33</vt:lpstr>
      <vt:lpstr>RRNomTot4a34</vt:lpstr>
      <vt:lpstr>RRNomTot4a35</vt:lpstr>
      <vt:lpstr>RRNomTot4a36</vt:lpstr>
      <vt:lpstr>RRNomTot4a37</vt:lpstr>
      <vt:lpstr>RRNomTot4a38</vt:lpstr>
      <vt:lpstr>RRNomTot4a39</vt:lpstr>
      <vt:lpstr>RRNomTot4a4</vt:lpstr>
      <vt:lpstr>RRNomTot4a40</vt:lpstr>
      <vt:lpstr>RRNomTot4a41</vt:lpstr>
      <vt:lpstr>RRNomTot4a42</vt:lpstr>
      <vt:lpstr>RRNomTot4a43</vt:lpstr>
      <vt:lpstr>RRNomTot4a44</vt:lpstr>
      <vt:lpstr>RRNomTot4a45</vt:lpstr>
      <vt:lpstr>RRNomTot4a46</vt:lpstr>
      <vt:lpstr>RRNomTot4a47</vt:lpstr>
      <vt:lpstr>RRNomTot4a48</vt:lpstr>
      <vt:lpstr>RRNomTot4a49</vt:lpstr>
      <vt:lpstr>RRNomTot4a5</vt:lpstr>
      <vt:lpstr>RRNomTot4a50</vt:lpstr>
      <vt:lpstr>RRNomTot4a6</vt:lpstr>
      <vt:lpstr>RRNomTot4a7</vt:lpstr>
      <vt:lpstr>RRNomTot4a8</vt:lpstr>
      <vt:lpstr>RRNomTot4a9</vt:lpstr>
      <vt:lpstr>RROtrosLTKG0</vt:lpstr>
      <vt:lpstr>RROtrosLTKG0A</vt:lpstr>
      <vt:lpstr>RROtrosLTKG1</vt:lpstr>
      <vt:lpstr>RROtrosLTKG1A</vt:lpstr>
      <vt:lpstr>RROtrosME0</vt:lpstr>
      <vt:lpstr>RROtrosME0A</vt:lpstr>
      <vt:lpstr>RROtrosME1</vt:lpstr>
      <vt:lpstr>RROtrosME1A</vt:lpstr>
      <vt:lpstr>RROtrosPVE0</vt:lpstr>
      <vt:lpstr>RROtrosPVE0A</vt:lpstr>
      <vt:lpstr>RROtrosPVE1</vt:lpstr>
      <vt:lpstr>RROtrosPVE1A</vt:lpstr>
      <vt:lpstr>RROtrosUM0</vt:lpstr>
      <vt:lpstr>RROtrosUM0A</vt:lpstr>
      <vt:lpstr>RROtrosUM1</vt:lpstr>
      <vt:lpstr>RROtrosUM1A</vt:lpstr>
      <vt:lpstr>RROtrosVal0</vt:lpstr>
      <vt:lpstr>RROtrosVal0A</vt:lpstr>
      <vt:lpstr>RROtrosVAL1</vt:lpstr>
      <vt:lpstr>RROtrosVAL1A</vt:lpstr>
      <vt:lpstr>RRRangoVal</vt:lpstr>
      <vt:lpstr>RRRangoVal1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oscarmerca3</dc:creator>
  <cp:lastModifiedBy>oscarmerca3</cp:lastModifiedBy>
  <dcterms:created xsi:type="dcterms:W3CDTF">2012-03-08T23:15:21Z</dcterms:created>
  <dcterms:modified xsi:type="dcterms:W3CDTF">2019-08-01T18:37:28Z</dcterms:modified>
</cp:coreProperties>
</file>